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3"/>
  </bookViews>
  <sheets>
    <sheet name="4_126,90" sheetId="1" r:id="rId1"/>
    <sheet name="3_123,35" sheetId="2" r:id="rId2"/>
    <sheet name="2_129,70" sheetId="3" r:id="rId3"/>
    <sheet name="1_132,80" sheetId="4" r:id="rId4"/>
  </sheets>
  <definedNames>
    <definedName name="_xlnm.Print_Area" localSheetId="3">'1_132,80'!$A$1:$K$53</definedName>
    <definedName name="_xlnm.Print_Area" localSheetId="2">'2_129,70'!$A$1:$K$53</definedName>
    <definedName name="_xlnm.Print_Area" localSheetId="1">'3_123,35'!$A$1:$K$53</definedName>
    <definedName name="_xlnm.Print_Area" localSheetId="0">'4_126,90'!$A$1:$K$53</definedName>
  </definedNames>
  <calcPr fullCalcOnLoad="1"/>
</workbook>
</file>

<file path=xl/sharedStrings.xml><?xml version="1.0" encoding="utf-8"?>
<sst xmlns="http://schemas.openxmlformats.org/spreadsheetml/2006/main" count="172" uniqueCount="47">
  <si>
    <t>1.</t>
  </si>
  <si>
    <t>2.</t>
  </si>
  <si>
    <t>3.</t>
  </si>
  <si>
    <t>4.</t>
  </si>
  <si>
    <t>5.</t>
  </si>
  <si>
    <t>Nummer der Trophäe</t>
  </si>
  <si>
    <t xml:space="preserve">Erleger : </t>
  </si>
  <si>
    <t>Messung</t>
  </si>
  <si>
    <t>Faktor</t>
  </si>
  <si>
    <t>Punkte</t>
  </si>
  <si>
    <t>rechts  cm</t>
  </si>
  <si>
    <t>links  cm</t>
  </si>
  <si>
    <t xml:space="preserve">0   -  2 </t>
  </si>
  <si>
    <t xml:space="preserve">0   -  3 </t>
  </si>
  <si>
    <t xml:space="preserve">0   -  10 </t>
  </si>
  <si>
    <t>Bewertungsort:</t>
  </si>
  <si>
    <t>rechts  mm</t>
  </si>
  <si>
    <t>links  mm</t>
  </si>
  <si>
    <t>( Sus scrofa L.)</t>
  </si>
  <si>
    <t>Land :</t>
  </si>
  <si>
    <t>Erlegungsort :</t>
  </si>
  <si>
    <t>Erlegungsdatum :</t>
  </si>
  <si>
    <t>KEILERWAFFEN</t>
  </si>
  <si>
    <t xml:space="preserve">  Umfang des Haderers</t>
  </si>
  <si>
    <t xml:space="preserve">  Länge des Gewehrs</t>
  </si>
  <si>
    <t>Summe</t>
  </si>
  <si>
    <t>Bewertungskommission:</t>
  </si>
  <si>
    <t xml:space="preserve">  Breite des Gewehrs</t>
  </si>
  <si>
    <t xml:space="preserve">  Zuschläge:</t>
  </si>
  <si>
    <t xml:space="preserve">  Gewehre</t>
  </si>
  <si>
    <t xml:space="preserve">  Haderer</t>
  </si>
  <si>
    <t xml:space="preserve">  S U M M E :</t>
  </si>
  <si>
    <t xml:space="preserve">  Abzüge</t>
  </si>
  <si>
    <t xml:space="preserve">  </t>
  </si>
  <si>
    <t>Bewertungsdatum:</t>
  </si>
  <si>
    <t xml:space="preserve">  Endgültige Summe</t>
  </si>
  <si>
    <t>Durchschnitt</t>
  </si>
  <si>
    <t>Slowakei</t>
  </si>
  <si>
    <t>Slowakei, Levice</t>
  </si>
  <si>
    <t>Baranovo, Špania dolina,okr. B. Bystrica</t>
  </si>
  <si>
    <t>Jozef  Priwitzer</t>
  </si>
  <si>
    <t>Nemere, Hostice okr. Rimavská Sobota</t>
  </si>
  <si>
    <t>Mgr. Ladislav Černý</t>
  </si>
  <si>
    <t>Ing. Kristián Bakša</t>
  </si>
  <si>
    <t>Vinica, okr. Veľký Krtíš</t>
  </si>
  <si>
    <t>Cejkov, Kašov, okr. Trebišov</t>
  </si>
  <si>
    <t>Jozef  Figeľ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</si>
</sst>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%"/>
    <numFmt numFmtId="173" formatCode="0.0"/>
    <numFmt numFmtId="174" formatCode="0.000"/>
  </numFmts>
  <fonts count="17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26"/>
      <name val="Arial CE"/>
      <family val="2"/>
    </font>
    <font>
      <b/>
      <sz val="11"/>
      <color indexed="62"/>
      <name val="Arial CE"/>
      <family val="2"/>
    </font>
    <font>
      <b/>
      <sz val="14"/>
      <color indexed="62"/>
      <name val="Arial CE"/>
      <family val="2"/>
    </font>
    <font>
      <sz val="8"/>
      <name val="Arial CE"/>
      <family val="0"/>
    </font>
    <font>
      <b/>
      <sz val="12"/>
      <color indexed="62"/>
      <name val="Arial CE"/>
      <family val="2"/>
    </font>
    <font>
      <b/>
      <sz val="16"/>
      <color indexed="62"/>
      <name val="Arial CE"/>
      <family val="2"/>
    </font>
    <font>
      <b/>
      <i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6" fillId="0" borderId="1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14" fontId="3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4" fontId="3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7" xfId="0" applyFont="1" applyFill="1" applyBorder="1" applyAlignment="1" applyProtection="1">
      <alignment vertical="center"/>
      <protection hidden="1"/>
    </xf>
    <xf numFmtId="0" fontId="11" fillId="0" borderId="8" xfId="0" applyFont="1" applyFill="1" applyBorder="1" applyAlignment="1" applyProtection="1">
      <alignment horizontal="center" vertical="center"/>
      <protection hidden="1"/>
    </xf>
    <xf numFmtId="173" fontId="2" fillId="0" borderId="9" xfId="0" applyNumberFormat="1" applyFont="1" applyFill="1" applyBorder="1" applyAlignment="1" applyProtection="1">
      <alignment horizontal="center" vertical="center"/>
      <protection hidden="1"/>
    </xf>
    <xf numFmtId="2" fontId="11" fillId="0" borderId="4" xfId="0" applyNumberFormat="1" applyFont="1" applyFill="1" applyBorder="1" applyAlignment="1" applyProtection="1">
      <alignment horizontal="center" vertical="center"/>
      <protection hidden="1"/>
    </xf>
    <xf numFmtId="2" fontId="14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vertical="center"/>
      <protection hidden="1"/>
    </xf>
    <xf numFmtId="0" fontId="3" fillId="0" borderId="12" xfId="0" applyFont="1" applyFill="1" applyBorder="1" applyAlignment="1" applyProtection="1">
      <alignment vertical="center"/>
      <protection hidden="1"/>
    </xf>
    <xf numFmtId="0" fontId="3" fillId="0" borderId="13" xfId="0" applyFont="1" applyFill="1" applyBorder="1" applyAlignment="1" applyProtection="1">
      <alignment vertical="center"/>
      <protection hidden="1"/>
    </xf>
    <xf numFmtId="0" fontId="11" fillId="0" borderId="14" xfId="0" applyFont="1" applyFill="1" applyBorder="1" applyAlignment="1" applyProtection="1">
      <alignment horizontal="center" vertical="center"/>
      <protection hidden="1"/>
    </xf>
    <xf numFmtId="173" fontId="2" fillId="0" borderId="1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 vertical="center"/>
      <protection hidden="1"/>
    </xf>
    <xf numFmtId="2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Alignment="1" applyProtection="1">
      <alignment horizontal="center" vertical="center"/>
      <protection hidden="1"/>
    </xf>
    <xf numFmtId="173" fontId="2" fillId="0" borderId="16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left" vertical="center"/>
      <protection hidden="1"/>
    </xf>
    <xf numFmtId="0" fontId="3" fillId="0" borderId="18" xfId="0" applyFont="1" applyFill="1" applyBorder="1" applyAlignment="1" applyProtection="1">
      <alignment horizontal="left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/>
      <protection hidden="1"/>
    </xf>
    <xf numFmtId="2" fontId="6" fillId="0" borderId="18" xfId="0" applyNumberFormat="1" applyFont="1" applyFill="1" applyBorder="1" applyAlignment="1" applyProtection="1">
      <alignment horizontal="center" vertical="center"/>
      <protection hidden="1"/>
    </xf>
    <xf numFmtId="2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Font="1" applyFill="1" applyBorder="1" applyAlignment="1" applyProtection="1">
      <alignment horizontal="center" vertical="center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center" wrapText="1"/>
      <protection hidden="1"/>
    </xf>
    <xf numFmtId="2" fontId="6" fillId="0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2" fontId="15" fillId="0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14" fontId="9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4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/>
      <protection hidden="1"/>
    </xf>
    <xf numFmtId="14" fontId="6" fillId="0" borderId="0" xfId="0" applyNumberFormat="1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/>
      <protection hidden="1"/>
    </xf>
    <xf numFmtId="14" fontId="6" fillId="0" borderId="0" xfId="0" applyNumberFormat="1" applyFont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9525</xdr:rowOff>
    </xdr:from>
    <xdr:to>
      <xdr:col>5</xdr:col>
      <xdr:colOff>133350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3743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9525</xdr:rowOff>
    </xdr:from>
    <xdr:to>
      <xdr:col>5</xdr:col>
      <xdr:colOff>133350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3743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9525</xdr:rowOff>
    </xdr:from>
    <xdr:to>
      <xdr:col>5</xdr:col>
      <xdr:colOff>133350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3743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9525</xdr:rowOff>
    </xdr:from>
    <xdr:to>
      <xdr:col>5</xdr:col>
      <xdr:colOff>133350</xdr:colOff>
      <xdr:row>10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5300"/>
          <a:ext cx="374332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2"/>
  <dimension ref="A5:M53"/>
  <sheetViews>
    <sheetView zoomScale="75" zoomScaleNormal="75" workbookViewId="0" topLeftCell="A1">
      <selection activeCell="J7" sqref="J7"/>
    </sheetView>
  </sheetViews>
  <sheetFormatPr defaultColWidth="9.00390625" defaultRowHeight="12.75"/>
  <cols>
    <col min="1" max="1" width="8.375" style="2" customWidth="1"/>
    <col min="2" max="2" width="12.625" style="2" customWidth="1"/>
    <col min="3" max="3" width="12.75390625" style="2" customWidth="1"/>
    <col min="4" max="4" width="9.125" style="2" customWidth="1"/>
    <col min="5" max="5" width="5.25390625" style="2" customWidth="1"/>
    <col min="6" max="6" width="2.875" style="2" customWidth="1"/>
    <col min="7" max="7" width="12.25390625" style="2" customWidth="1"/>
    <col min="8" max="8" width="8.875" style="2" customWidth="1"/>
    <col min="9" max="9" width="12.125" style="2" customWidth="1"/>
    <col min="10" max="10" width="10.125" style="2" customWidth="1"/>
    <col min="11" max="11" width="11.375" style="2" customWidth="1"/>
    <col min="12" max="12" width="7.625" style="2" customWidth="1"/>
    <col min="13" max="16384" width="9.125" style="2" customWidth="1"/>
  </cols>
  <sheetData>
    <row r="4" ht="12.75"/>
    <row r="5" ht="27" customHeight="1">
      <c r="F5" s="3"/>
    </row>
    <row r="6" ht="22.5" customHeight="1">
      <c r="G6" s="4"/>
    </row>
    <row r="7" spans="5:11" ht="23.25">
      <c r="E7" s="5"/>
      <c r="F7" s="6"/>
      <c r="G7" s="7" t="s">
        <v>22</v>
      </c>
      <c r="H7" s="7"/>
      <c r="I7" s="7"/>
      <c r="J7" s="8"/>
      <c r="K7" s="8"/>
    </row>
    <row r="8" ht="12.75"/>
    <row r="9" spans="3:13" ht="20.25">
      <c r="C9" s="5"/>
      <c r="D9" s="9"/>
      <c r="E9" s="9"/>
      <c r="F9" s="9"/>
      <c r="G9" s="10" t="s">
        <v>18</v>
      </c>
      <c r="H9" s="10"/>
      <c r="I9" s="10"/>
      <c r="J9" s="3"/>
      <c r="K9" s="3"/>
      <c r="M9" s="3"/>
    </row>
    <row r="10" spans="11:13" ht="18">
      <c r="K10" s="11"/>
      <c r="M10" s="4"/>
    </row>
    <row r="11" spans="8:13" ht="18">
      <c r="H11" s="3"/>
      <c r="I11" s="3"/>
      <c r="J11" s="3"/>
      <c r="K11" s="11"/>
      <c r="M11" s="4"/>
    </row>
    <row r="12" spans="1:11" ht="18" customHeight="1">
      <c r="A12" s="12"/>
      <c r="B12" s="13"/>
      <c r="C12" s="13"/>
      <c r="D12" s="13"/>
      <c r="E12" s="13"/>
      <c r="F12" s="13"/>
      <c r="G12" s="13"/>
      <c r="H12" s="14"/>
      <c r="I12" s="15" t="s">
        <v>5</v>
      </c>
      <c r="J12" s="15"/>
      <c r="K12" s="15"/>
    </row>
    <row r="13" spans="1:11" ht="18" customHeight="1">
      <c r="A13" s="12"/>
      <c r="B13" s="13" t="s">
        <v>19</v>
      </c>
      <c r="C13" s="13"/>
      <c r="D13" s="16" t="s">
        <v>37</v>
      </c>
      <c r="E13" s="16"/>
      <c r="F13" s="16"/>
      <c r="G13" s="16"/>
      <c r="H13" s="16"/>
      <c r="I13" s="13"/>
      <c r="J13" s="17"/>
      <c r="K13" s="17"/>
    </row>
    <row r="14" spans="1:11" ht="18" customHeight="1">
      <c r="A14" s="12"/>
      <c r="B14" s="13"/>
      <c r="C14" s="13"/>
      <c r="D14" s="13"/>
      <c r="E14" s="13"/>
      <c r="F14" s="13"/>
      <c r="G14" s="13"/>
      <c r="H14" s="13"/>
      <c r="I14" s="13"/>
      <c r="J14" s="18">
        <v>4</v>
      </c>
      <c r="K14" s="17"/>
    </row>
    <row r="15" spans="1:11" ht="18" customHeight="1">
      <c r="A15" s="12"/>
      <c r="B15" s="13" t="s">
        <v>20</v>
      </c>
      <c r="C15" s="13"/>
      <c r="D15" s="19" t="s">
        <v>45</v>
      </c>
      <c r="E15" s="19"/>
      <c r="F15" s="19"/>
      <c r="G15" s="19"/>
      <c r="H15" s="19"/>
      <c r="I15" s="19"/>
      <c r="J15" s="18"/>
      <c r="K15" s="17"/>
    </row>
    <row r="16" spans="1:11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8"/>
      <c r="K16" s="17"/>
    </row>
    <row r="17" spans="1:11" ht="18" customHeight="1">
      <c r="A17" s="12"/>
      <c r="B17" s="13" t="s">
        <v>6</v>
      </c>
      <c r="C17" s="13"/>
      <c r="D17" s="16" t="s">
        <v>46</v>
      </c>
      <c r="E17" s="16"/>
      <c r="F17" s="16"/>
      <c r="G17" s="16"/>
      <c r="H17" s="16"/>
      <c r="I17" s="16"/>
      <c r="J17" s="17"/>
      <c r="K17" s="17"/>
    </row>
    <row r="18" spans="1:11" ht="18" customHeight="1">
      <c r="A18" s="12"/>
      <c r="B18" s="13"/>
      <c r="C18" s="13"/>
      <c r="D18" s="13"/>
      <c r="E18" s="13"/>
      <c r="F18" s="14"/>
      <c r="G18" s="13"/>
      <c r="H18" s="13"/>
      <c r="I18" s="14"/>
      <c r="J18" s="13"/>
      <c r="K18" s="13"/>
    </row>
    <row r="19" spans="1:11" ht="18" customHeight="1">
      <c r="A19" s="12"/>
      <c r="B19" s="13" t="s">
        <v>21</v>
      </c>
      <c r="C19" s="13"/>
      <c r="D19" s="20">
        <v>38941</v>
      </c>
      <c r="E19" s="20"/>
      <c r="F19" s="20"/>
      <c r="G19" s="20"/>
      <c r="H19" s="20"/>
      <c r="I19" s="20"/>
      <c r="J19" s="21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7" ht="18" customHeight="1">
      <c r="B21" s="3"/>
      <c r="C21" s="3"/>
      <c r="D21" s="3"/>
      <c r="E21" s="22"/>
      <c r="F21" s="23"/>
      <c r="G21" s="2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0.25" customHeight="1" thickBot="1">
      <c r="A24" s="12"/>
      <c r="B24" s="12"/>
      <c r="C24" s="12"/>
      <c r="D24" s="12"/>
      <c r="E24" s="12"/>
      <c r="F24" s="12"/>
      <c r="G24" s="12"/>
      <c r="H24" s="24" t="s">
        <v>7</v>
      </c>
      <c r="I24" s="25" t="s">
        <v>36</v>
      </c>
      <c r="J24" s="24" t="s">
        <v>8</v>
      </c>
      <c r="K24" s="24" t="s">
        <v>9</v>
      </c>
    </row>
    <row r="25" spans="1:11" ht="24" customHeight="1">
      <c r="A25" s="26" t="s">
        <v>0</v>
      </c>
      <c r="B25" s="27" t="s">
        <v>24</v>
      </c>
      <c r="C25" s="28"/>
      <c r="D25" s="28"/>
      <c r="E25" s="28"/>
      <c r="F25" s="29"/>
      <c r="G25" s="30" t="s">
        <v>10</v>
      </c>
      <c r="H25" s="31">
        <v>24.6</v>
      </c>
      <c r="I25" s="32">
        <f>SUM(H25:H26)/2</f>
        <v>24.9</v>
      </c>
      <c r="J25" s="32">
        <v>1</v>
      </c>
      <c r="K25" s="33">
        <f>I25*J25</f>
        <v>24.9</v>
      </c>
    </row>
    <row r="26" spans="1:11" ht="24" customHeight="1" thickBot="1">
      <c r="A26" s="34"/>
      <c r="B26" s="35"/>
      <c r="C26" s="36"/>
      <c r="D26" s="36"/>
      <c r="E26" s="36"/>
      <c r="F26" s="37"/>
      <c r="G26" s="38" t="s">
        <v>11</v>
      </c>
      <c r="H26" s="39">
        <v>25.2</v>
      </c>
      <c r="I26" s="40"/>
      <c r="J26" s="40"/>
      <c r="K26" s="41"/>
    </row>
    <row r="27" spans="1:11" ht="24" customHeight="1">
      <c r="A27" s="26" t="s">
        <v>1</v>
      </c>
      <c r="B27" s="27" t="s">
        <v>27</v>
      </c>
      <c r="C27" s="28"/>
      <c r="D27" s="28"/>
      <c r="E27" s="28"/>
      <c r="F27" s="29"/>
      <c r="G27" s="30" t="s">
        <v>16</v>
      </c>
      <c r="H27" s="31">
        <v>27.3</v>
      </c>
      <c r="I27" s="32">
        <f>SUM(H27:H28)/2</f>
        <v>28</v>
      </c>
      <c r="J27" s="32">
        <v>3</v>
      </c>
      <c r="K27" s="33">
        <f>I27*J27</f>
        <v>84</v>
      </c>
    </row>
    <row r="28" spans="1:11" ht="24" customHeight="1" thickBot="1">
      <c r="A28" s="34"/>
      <c r="B28" s="35"/>
      <c r="C28" s="36"/>
      <c r="D28" s="36"/>
      <c r="E28" s="36"/>
      <c r="F28" s="37"/>
      <c r="G28" s="38" t="s">
        <v>17</v>
      </c>
      <c r="H28" s="39">
        <v>28.7</v>
      </c>
      <c r="I28" s="40"/>
      <c r="J28" s="40"/>
      <c r="K28" s="41"/>
    </row>
    <row r="29" spans="1:11" ht="24" customHeight="1">
      <c r="A29" s="26" t="s">
        <v>2</v>
      </c>
      <c r="B29" s="27" t="s">
        <v>23</v>
      </c>
      <c r="C29" s="28"/>
      <c r="D29" s="28"/>
      <c r="E29" s="28"/>
      <c r="F29" s="29"/>
      <c r="G29" s="30" t="s">
        <v>10</v>
      </c>
      <c r="H29" s="31">
        <v>7</v>
      </c>
      <c r="I29" s="42" t="s">
        <v>25</v>
      </c>
      <c r="J29" s="32">
        <v>1</v>
      </c>
      <c r="K29" s="33">
        <f>I30*J29</f>
        <v>14</v>
      </c>
    </row>
    <row r="30" spans="1:11" ht="24" customHeight="1" thickBot="1">
      <c r="A30" s="34"/>
      <c r="B30" s="35"/>
      <c r="C30" s="36"/>
      <c r="D30" s="36"/>
      <c r="E30" s="36"/>
      <c r="F30" s="37"/>
      <c r="G30" s="38" t="s">
        <v>11</v>
      </c>
      <c r="H30" s="43">
        <v>7</v>
      </c>
      <c r="I30" s="44">
        <f>SUM(H29:H30)</f>
        <v>14</v>
      </c>
      <c r="J30" s="40"/>
      <c r="K30" s="41"/>
    </row>
    <row r="31" spans="1:11" ht="24" customHeight="1" thickBot="1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2" ht="24" customHeight="1" thickBot="1">
      <c r="A32" s="26" t="s">
        <v>3</v>
      </c>
      <c r="B32" s="45" t="s">
        <v>29</v>
      </c>
      <c r="C32" s="46"/>
      <c r="D32" s="46"/>
      <c r="E32" s="46"/>
      <c r="F32" s="46"/>
      <c r="G32" s="46"/>
      <c r="H32" s="47"/>
      <c r="I32" s="48" t="s">
        <v>12</v>
      </c>
      <c r="J32" s="49"/>
      <c r="K32" s="50">
        <v>2</v>
      </c>
      <c r="L32" s="1">
        <f>IF(K32&lt;0,"error!",IF(K32&gt;2,"error!",""))</f>
      </c>
    </row>
    <row r="33" spans="1:12" ht="24" customHeight="1" thickBot="1">
      <c r="A33" s="34"/>
      <c r="B33" s="45" t="s">
        <v>30</v>
      </c>
      <c r="C33" s="46"/>
      <c r="D33" s="46"/>
      <c r="E33" s="46"/>
      <c r="F33" s="46"/>
      <c r="G33" s="46"/>
      <c r="H33" s="47"/>
      <c r="I33" s="48" t="s">
        <v>13</v>
      </c>
      <c r="J33" s="49"/>
      <c r="K33" s="50">
        <v>2</v>
      </c>
      <c r="L33" s="1">
        <f>IF(K33&lt;0,"error!",IF(K33&gt;3,"error!",""))</f>
      </c>
    </row>
    <row r="34" spans="1:11" ht="24" customHeight="1" thickBot="1">
      <c r="A34" s="45" t="s">
        <v>31</v>
      </c>
      <c r="B34" s="46"/>
      <c r="C34" s="46"/>
      <c r="D34" s="46"/>
      <c r="E34" s="46"/>
      <c r="F34" s="46"/>
      <c r="G34" s="46"/>
      <c r="H34" s="46"/>
      <c r="I34" s="46"/>
      <c r="J34" s="47"/>
      <c r="K34" s="51">
        <f>SUM(K25:K33)</f>
        <v>126.9</v>
      </c>
    </row>
    <row r="35" spans="1:11" ht="24" customHeight="1" thickBot="1">
      <c r="A35" s="45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</row>
    <row r="36" spans="1:12" ht="24" customHeight="1" thickBot="1">
      <c r="A36" s="52" t="s">
        <v>4</v>
      </c>
      <c r="B36" s="53" t="s">
        <v>33</v>
      </c>
      <c r="C36" s="54"/>
      <c r="D36" s="54"/>
      <c r="E36" s="54"/>
      <c r="F36" s="54"/>
      <c r="G36" s="54"/>
      <c r="H36" s="55"/>
      <c r="I36" s="48" t="s">
        <v>14</v>
      </c>
      <c r="J36" s="49"/>
      <c r="K36" s="56"/>
      <c r="L36" s="1">
        <f>IF(K36&lt;0,"error!",IF(K36&gt;10,"error!",""))</f>
      </c>
    </row>
    <row r="37" spans="1:11" ht="27" customHeight="1" thickBot="1">
      <c r="A37" s="57" t="s">
        <v>35</v>
      </c>
      <c r="B37" s="58"/>
      <c r="C37" s="58"/>
      <c r="D37" s="58"/>
      <c r="E37" s="58"/>
      <c r="F37" s="58"/>
      <c r="G37" s="58"/>
      <c r="H37" s="58"/>
      <c r="I37" s="58"/>
      <c r="J37" s="59"/>
      <c r="K37" s="60">
        <f>K34-K36</f>
        <v>126.9</v>
      </c>
    </row>
    <row r="38" spans="1:11" ht="20.25" customHeight="1">
      <c r="A38" s="61"/>
      <c r="B38" s="61"/>
      <c r="C38" s="61"/>
      <c r="D38" s="61"/>
      <c r="E38" s="61"/>
      <c r="F38" s="61"/>
      <c r="G38" s="62"/>
      <c r="H38" s="62"/>
      <c r="I38" s="63"/>
      <c r="J38" s="63"/>
      <c r="K38" s="62"/>
    </row>
    <row r="39" spans="1:11" ht="20.25" customHeight="1">
      <c r="A39" s="64"/>
      <c r="B39" s="64"/>
      <c r="C39" s="64"/>
      <c r="D39" s="64"/>
      <c r="E39" s="61"/>
      <c r="F39" s="61"/>
      <c r="G39" s="62"/>
      <c r="H39" s="62"/>
      <c r="I39" s="63"/>
      <c r="J39" s="63"/>
      <c r="K39" s="62"/>
    </row>
    <row r="40" spans="1:11" ht="20.25" customHeight="1">
      <c r="A40" s="65"/>
      <c r="B40" s="64"/>
      <c r="C40" s="64"/>
      <c r="D40" s="64"/>
      <c r="E40" s="61"/>
      <c r="F40" s="61"/>
      <c r="G40" s="66"/>
      <c r="H40" s="66"/>
      <c r="I40" s="66"/>
      <c r="J40" s="66"/>
      <c r="K40" s="67"/>
    </row>
    <row r="41" spans="1:11" ht="20.25" customHeight="1">
      <c r="A41" s="65"/>
      <c r="B41" s="68" t="s">
        <v>34</v>
      </c>
      <c r="C41" s="69"/>
      <c r="D41" s="70">
        <v>39164</v>
      </c>
      <c r="E41" s="71"/>
      <c r="F41" s="71"/>
      <c r="G41" s="71"/>
      <c r="H41" s="72" t="s">
        <v>26</v>
      </c>
      <c r="I41" s="72"/>
      <c r="J41" s="72"/>
      <c r="K41" s="62"/>
    </row>
    <row r="42" spans="1:11" ht="20.25" customHeight="1">
      <c r="A42" s="65"/>
      <c r="B42" s="65"/>
      <c r="C42" s="64"/>
      <c r="D42" s="64"/>
      <c r="E42" s="61"/>
      <c r="F42" s="61"/>
      <c r="G42" s="66"/>
      <c r="H42" s="66"/>
      <c r="I42" s="62"/>
      <c r="J42" s="62"/>
      <c r="K42" s="62"/>
    </row>
    <row r="43" spans="1:11" ht="20.25" customHeight="1">
      <c r="A43" s="65"/>
      <c r="B43" s="73" t="s">
        <v>15</v>
      </c>
      <c r="C43" s="73"/>
      <c r="D43" s="74" t="s">
        <v>38</v>
      </c>
      <c r="E43" s="74"/>
      <c r="F43" s="74"/>
      <c r="G43" s="74"/>
      <c r="H43" s="66"/>
      <c r="I43" s="62"/>
      <c r="J43" s="62"/>
      <c r="K43" s="62"/>
    </row>
    <row r="44" spans="1:11" ht="20.25" customHeight="1">
      <c r="A44" s="65"/>
      <c r="B44" s="75"/>
      <c r="C44" s="64"/>
      <c r="D44" s="76"/>
      <c r="E44" s="77"/>
      <c r="F44" s="61"/>
      <c r="G44" s="66"/>
      <c r="H44" s="66"/>
      <c r="I44" s="66"/>
      <c r="J44" s="66"/>
      <c r="K44" s="67"/>
    </row>
    <row r="45" spans="1:11" ht="21" customHeight="1">
      <c r="A45" s="78"/>
      <c r="B45" s="79"/>
      <c r="C45" s="79"/>
      <c r="D45" s="80"/>
      <c r="E45" s="81"/>
      <c r="F45" s="81"/>
      <c r="G45" s="81"/>
      <c r="H45" s="82"/>
      <c r="I45" s="82"/>
      <c r="J45" s="82"/>
      <c r="K45" s="83"/>
    </row>
    <row r="46" spans="1:10" ht="20.25" customHeight="1">
      <c r="A46" s="84"/>
      <c r="B46" s="85"/>
      <c r="C46" s="85"/>
      <c r="D46" s="86"/>
      <c r="E46" s="87"/>
      <c r="H46" s="88"/>
      <c r="I46" s="88"/>
      <c r="J46" s="88"/>
    </row>
    <row r="47" spans="1:7" ht="18" customHeight="1">
      <c r="A47" s="84"/>
      <c r="B47" s="84"/>
      <c r="C47" s="84"/>
      <c r="D47" s="84"/>
      <c r="G47" s="23"/>
    </row>
    <row r="48" spans="1:8" ht="18" customHeight="1">
      <c r="A48" s="84"/>
      <c r="B48" s="85"/>
      <c r="C48" s="84"/>
      <c r="D48" s="84"/>
      <c r="H48" s="11"/>
    </row>
    <row r="49" ht="18" customHeight="1">
      <c r="G49" s="89"/>
    </row>
    <row r="52" spans="2:7" ht="18" customHeight="1">
      <c r="B52" s="90"/>
      <c r="C52" s="90"/>
      <c r="G52" s="23"/>
    </row>
    <row r="53" spans="2:8" ht="18" customHeight="1">
      <c r="B53" s="11"/>
      <c r="H53" s="11"/>
    </row>
  </sheetData>
  <sheetProtection password="CF57" sheet="1" objects="1" scenarios="1"/>
  <mergeCells count="38">
    <mergeCell ref="G7:I7"/>
    <mergeCell ref="A37:J37"/>
    <mergeCell ref="A25:A26"/>
    <mergeCell ref="A27:A28"/>
    <mergeCell ref="G9:I9"/>
    <mergeCell ref="B25:F26"/>
    <mergeCell ref="B27:F28"/>
    <mergeCell ref="I27:I28"/>
    <mergeCell ref="D19:I19"/>
    <mergeCell ref="D13:H13"/>
    <mergeCell ref="B43:C43"/>
    <mergeCell ref="D43:G43"/>
    <mergeCell ref="A34:J34"/>
    <mergeCell ref="A35:K35"/>
    <mergeCell ref="B36:H36"/>
    <mergeCell ref="I36:J36"/>
    <mergeCell ref="D41:G41"/>
    <mergeCell ref="H41:J41"/>
    <mergeCell ref="B41:C41"/>
    <mergeCell ref="K29:K30"/>
    <mergeCell ref="A32:A33"/>
    <mergeCell ref="A31:K31"/>
    <mergeCell ref="B32:H32"/>
    <mergeCell ref="B33:H33"/>
    <mergeCell ref="I32:J32"/>
    <mergeCell ref="I33:J33"/>
    <mergeCell ref="A29:A30"/>
    <mergeCell ref="B29:F30"/>
    <mergeCell ref="J29:J30"/>
    <mergeCell ref="K27:K28"/>
    <mergeCell ref="I25:I26"/>
    <mergeCell ref="J25:J26"/>
    <mergeCell ref="I12:K12"/>
    <mergeCell ref="J14:J16"/>
    <mergeCell ref="K25:K26"/>
    <mergeCell ref="D15:I15"/>
    <mergeCell ref="D17:I17"/>
    <mergeCell ref="J27:J28"/>
  </mergeCells>
  <printOptions horizontalCentered="1"/>
  <pageMargins left="0.5905511811023623" right="0.1968503937007874" top="0" bottom="0.984251968503937" header="0.5118110236220472" footer="0.5118110236220472"/>
  <pageSetup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9"/>
  <dimension ref="A5:M53"/>
  <sheetViews>
    <sheetView zoomScale="75" zoomScaleNormal="75" workbookViewId="0" topLeftCell="A1">
      <selection activeCell="J7" sqref="J7"/>
    </sheetView>
  </sheetViews>
  <sheetFormatPr defaultColWidth="9.00390625" defaultRowHeight="12.75"/>
  <cols>
    <col min="1" max="1" width="8.375" style="2" customWidth="1"/>
    <col min="2" max="2" width="12.625" style="2" customWidth="1"/>
    <col min="3" max="3" width="12.75390625" style="2" customWidth="1"/>
    <col min="4" max="4" width="9.125" style="2" customWidth="1"/>
    <col min="5" max="5" width="5.25390625" style="2" customWidth="1"/>
    <col min="6" max="6" width="2.875" style="2" customWidth="1"/>
    <col min="7" max="7" width="12.25390625" style="2" customWidth="1"/>
    <col min="8" max="8" width="8.875" style="2" customWidth="1"/>
    <col min="9" max="9" width="12.125" style="2" customWidth="1"/>
    <col min="10" max="10" width="10.125" style="2" customWidth="1"/>
    <col min="11" max="11" width="11.375" style="2" customWidth="1"/>
    <col min="12" max="12" width="7.625" style="2" customWidth="1"/>
    <col min="13" max="16384" width="9.125" style="2" customWidth="1"/>
  </cols>
  <sheetData>
    <row r="4" ht="12.75"/>
    <row r="5" ht="27" customHeight="1">
      <c r="F5" s="3"/>
    </row>
    <row r="6" ht="22.5" customHeight="1">
      <c r="G6" s="4"/>
    </row>
    <row r="7" spans="5:11" ht="23.25">
      <c r="E7" s="5"/>
      <c r="F7" s="6"/>
      <c r="G7" s="7" t="s">
        <v>22</v>
      </c>
      <c r="H7" s="7"/>
      <c r="I7" s="7"/>
      <c r="J7" s="8"/>
      <c r="K7" s="8"/>
    </row>
    <row r="8" ht="12.75"/>
    <row r="9" spans="3:13" ht="20.25">
      <c r="C9" s="5"/>
      <c r="D9" s="9"/>
      <c r="E9" s="9"/>
      <c r="F9" s="9"/>
      <c r="G9" s="10" t="s">
        <v>18</v>
      </c>
      <c r="H9" s="10"/>
      <c r="I9" s="10"/>
      <c r="J9" s="3"/>
      <c r="K9" s="3"/>
      <c r="M9" s="3"/>
    </row>
    <row r="10" spans="11:13" ht="18">
      <c r="K10" s="11"/>
      <c r="M10" s="4"/>
    </row>
    <row r="11" spans="8:13" ht="18">
      <c r="H11" s="3"/>
      <c r="I11" s="3"/>
      <c r="J11" s="3"/>
      <c r="K11" s="11"/>
      <c r="M11" s="4"/>
    </row>
    <row r="12" spans="1:11" ht="18" customHeight="1">
      <c r="A12" s="12"/>
      <c r="B12" s="13"/>
      <c r="C12" s="13"/>
      <c r="D12" s="13"/>
      <c r="E12" s="13"/>
      <c r="F12" s="13"/>
      <c r="G12" s="13"/>
      <c r="H12" s="14"/>
      <c r="I12" s="15" t="s">
        <v>5</v>
      </c>
      <c r="J12" s="15"/>
      <c r="K12" s="15"/>
    </row>
    <row r="13" spans="1:11" ht="18" customHeight="1">
      <c r="A13" s="12"/>
      <c r="B13" s="13" t="s">
        <v>19</v>
      </c>
      <c r="C13" s="13"/>
      <c r="D13" s="16" t="s">
        <v>37</v>
      </c>
      <c r="E13" s="16"/>
      <c r="F13" s="16"/>
      <c r="G13" s="16"/>
      <c r="H13" s="16"/>
      <c r="I13" s="13"/>
      <c r="J13" s="17"/>
      <c r="K13" s="17"/>
    </row>
    <row r="14" spans="1:11" ht="18" customHeight="1">
      <c r="A14" s="12"/>
      <c r="B14" s="13"/>
      <c r="C14" s="13"/>
      <c r="D14" s="13"/>
      <c r="E14" s="13"/>
      <c r="F14" s="13"/>
      <c r="G14" s="13"/>
      <c r="H14" s="13"/>
      <c r="I14" s="13"/>
      <c r="J14" s="18">
        <v>3</v>
      </c>
      <c r="K14" s="17"/>
    </row>
    <row r="15" spans="1:11" ht="18" customHeight="1">
      <c r="A15" s="12"/>
      <c r="B15" s="13" t="s">
        <v>20</v>
      </c>
      <c r="C15" s="13"/>
      <c r="D15" s="19" t="s">
        <v>39</v>
      </c>
      <c r="E15" s="19"/>
      <c r="F15" s="19"/>
      <c r="G15" s="19"/>
      <c r="H15" s="19"/>
      <c r="I15" s="19"/>
      <c r="J15" s="18"/>
      <c r="K15" s="17"/>
    </row>
    <row r="16" spans="1:11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8"/>
      <c r="K16" s="17"/>
    </row>
    <row r="17" spans="1:11" ht="18" customHeight="1">
      <c r="A17" s="12"/>
      <c r="B17" s="13" t="s">
        <v>6</v>
      </c>
      <c r="C17" s="13"/>
      <c r="D17" s="16" t="s">
        <v>40</v>
      </c>
      <c r="E17" s="16"/>
      <c r="F17" s="16"/>
      <c r="G17" s="16"/>
      <c r="H17" s="16"/>
      <c r="I17" s="16"/>
      <c r="J17" s="17"/>
      <c r="K17" s="17"/>
    </row>
    <row r="18" spans="1:11" ht="18" customHeight="1">
      <c r="A18" s="12"/>
      <c r="B18" s="13"/>
      <c r="C18" s="13"/>
      <c r="D18" s="13"/>
      <c r="E18" s="13"/>
      <c r="F18" s="14"/>
      <c r="G18" s="13"/>
      <c r="H18" s="13"/>
      <c r="I18" s="14"/>
      <c r="J18" s="13"/>
      <c r="K18" s="13"/>
    </row>
    <row r="19" spans="1:11" ht="18" customHeight="1">
      <c r="A19" s="12"/>
      <c r="B19" s="13" t="s">
        <v>21</v>
      </c>
      <c r="C19" s="13"/>
      <c r="D19" s="20">
        <v>39074</v>
      </c>
      <c r="E19" s="20"/>
      <c r="F19" s="20"/>
      <c r="G19" s="20"/>
      <c r="H19" s="20"/>
      <c r="I19" s="20"/>
      <c r="J19" s="21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7" ht="18" customHeight="1">
      <c r="B21" s="3"/>
      <c r="C21" s="3"/>
      <c r="D21" s="3"/>
      <c r="E21" s="22"/>
      <c r="F21" s="23"/>
      <c r="G21" s="2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0.25" customHeight="1" thickBot="1">
      <c r="A24" s="12"/>
      <c r="B24" s="12"/>
      <c r="C24" s="12"/>
      <c r="D24" s="12"/>
      <c r="E24" s="12"/>
      <c r="F24" s="12"/>
      <c r="G24" s="12"/>
      <c r="H24" s="24" t="s">
        <v>7</v>
      </c>
      <c r="I24" s="25" t="s">
        <v>36</v>
      </c>
      <c r="J24" s="24" t="s">
        <v>8</v>
      </c>
      <c r="K24" s="24" t="s">
        <v>9</v>
      </c>
    </row>
    <row r="25" spans="1:11" ht="24" customHeight="1">
      <c r="A25" s="26" t="s">
        <v>0</v>
      </c>
      <c r="B25" s="27" t="s">
        <v>24</v>
      </c>
      <c r="C25" s="28"/>
      <c r="D25" s="28"/>
      <c r="E25" s="28"/>
      <c r="F25" s="29"/>
      <c r="G25" s="30" t="s">
        <v>10</v>
      </c>
      <c r="H25" s="31">
        <v>22.3</v>
      </c>
      <c r="I25" s="32">
        <f>SUM(H25:H26)/2</f>
        <v>22.4</v>
      </c>
      <c r="J25" s="32">
        <v>1</v>
      </c>
      <c r="K25" s="33">
        <f>I25*J25</f>
        <v>22.4</v>
      </c>
    </row>
    <row r="26" spans="1:11" ht="24" customHeight="1" thickBot="1">
      <c r="A26" s="34"/>
      <c r="B26" s="35"/>
      <c r="C26" s="36"/>
      <c r="D26" s="36"/>
      <c r="E26" s="36"/>
      <c r="F26" s="37"/>
      <c r="G26" s="38" t="s">
        <v>11</v>
      </c>
      <c r="H26" s="39">
        <v>22.5</v>
      </c>
      <c r="I26" s="40"/>
      <c r="J26" s="40"/>
      <c r="K26" s="41"/>
    </row>
    <row r="27" spans="1:11" ht="24" customHeight="1">
      <c r="A27" s="26" t="s">
        <v>1</v>
      </c>
      <c r="B27" s="27" t="s">
        <v>27</v>
      </c>
      <c r="C27" s="28"/>
      <c r="D27" s="28"/>
      <c r="E27" s="28"/>
      <c r="F27" s="29"/>
      <c r="G27" s="30" t="s">
        <v>16</v>
      </c>
      <c r="H27" s="31">
        <v>27.3</v>
      </c>
      <c r="I27" s="32">
        <f>SUM(H27:H28)/2</f>
        <v>27.15</v>
      </c>
      <c r="J27" s="32">
        <v>3</v>
      </c>
      <c r="K27" s="33">
        <f>I27*J27</f>
        <v>81.44999999999999</v>
      </c>
    </row>
    <row r="28" spans="1:11" ht="24" customHeight="1" thickBot="1">
      <c r="A28" s="34"/>
      <c r="B28" s="35"/>
      <c r="C28" s="36"/>
      <c r="D28" s="36"/>
      <c r="E28" s="36"/>
      <c r="F28" s="37"/>
      <c r="G28" s="38" t="s">
        <v>17</v>
      </c>
      <c r="H28" s="39">
        <v>27</v>
      </c>
      <c r="I28" s="40"/>
      <c r="J28" s="40"/>
      <c r="K28" s="41"/>
    </row>
    <row r="29" spans="1:11" ht="24" customHeight="1">
      <c r="A29" s="26" t="s">
        <v>2</v>
      </c>
      <c r="B29" s="27" t="s">
        <v>23</v>
      </c>
      <c r="C29" s="28"/>
      <c r="D29" s="28"/>
      <c r="E29" s="28"/>
      <c r="F29" s="29"/>
      <c r="G29" s="30" t="s">
        <v>10</v>
      </c>
      <c r="H29" s="31">
        <v>7.3</v>
      </c>
      <c r="I29" s="42" t="s">
        <v>25</v>
      </c>
      <c r="J29" s="32">
        <v>1</v>
      </c>
      <c r="K29" s="33">
        <f>I30*J29</f>
        <v>14.5</v>
      </c>
    </row>
    <row r="30" spans="1:11" ht="24" customHeight="1" thickBot="1">
      <c r="A30" s="34"/>
      <c r="B30" s="35"/>
      <c r="C30" s="36"/>
      <c r="D30" s="36"/>
      <c r="E30" s="36"/>
      <c r="F30" s="37"/>
      <c r="G30" s="38" t="s">
        <v>11</v>
      </c>
      <c r="H30" s="43">
        <v>7.2</v>
      </c>
      <c r="I30" s="44">
        <f>SUM(H29:H30)</f>
        <v>14.5</v>
      </c>
      <c r="J30" s="40"/>
      <c r="K30" s="41"/>
    </row>
    <row r="31" spans="1:11" ht="24" customHeight="1" thickBot="1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2" ht="24" customHeight="1" thickBot="1">
      <c r="A32" s="26" t="s">
        <v>3</v>
      </c>
      <c r="B32" s="45" t="s">
        <v>29</v>
      </c>
      <c r="C32" s="46"/>
      <c r="D32" s="46"/>
      <c r="E32" s="46"/>
      <c r="F32" s="46"/>
      <c r="G32" s="46"/>
      <c r="H32" s="47"/>
      <c r="I32" s="48" t="s">
        <v>12</v>
      </c>
      <c r="J32" s="49"/>
      <c r="K32" s="50">
        <v>2</v>
      </c>
      <c r="L32" s="1">
        <f>IF(K32&lt;0,"error!",IF(K32&gt;2,"error!",""))</f>
      </c>
    </row>
    <row r="33" spans="1:12" ht="24" customHeight="1" thickBot="1">
      <c r="A33" s="34"/>
      <c r="B33" s="45" t="s">
        <v>30</v>
      </c>
      <c r="C33" s="46"/>
      <c r="D33" s="46"/>
      <c r="E33" s="46"/>
      <c r="F33" s="46"/>
      <c r="G33" s="46"/>
      <c r="H33" s="47"/>
      <c r="I33" s="48" t="s">
        <v>13</v>
      </c>
      <c r="J33" s="49"/>
      <c r="K33" s="50">
        <v>3</v>
      </c>
      <c r="L33" s="1">
        <f>IF(K33&lt;0,"error!",IF(K33&gt;3,"error!",""))</f>
      </c>
    </row>
    <row r="34" spans="1:11" ht="24" customHeight="1" thickBot="1">
      <c r="A34" s="45" t="s">
        <v>31</v>
      </c>
      <c r="B34" s="46"/>
      <c r="C34" s="46"/>
      <c r="D34" s="46"/>
      <c r="E34" s="46"/>
      <c r="F34" s="46"/>
      <c r="G34" s="46"/>
      <c r="H34" s="46"/>
      <c r="I34" s="46"/>
      <c r="J34" s="47"/>
      <c r="K34" s="51">
        <f>SUM(K25:K33)</f>
        <v>123.35</v>
      </c>
    </row>
    <row r="35" spans="1:11" ht="24" customHeight="1" thickBot="1">
      <c r="A35" s="45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</row>
    <row r="36" spans="1:12" ht="24" customHeight="1" thickBot="1">
      <c r="A36" s="52" t="s">
        <v>4</v>
      </c>
      <c r="B36" s="53" t="s">
        <v>33</v>
      </c>
      <c r="C36" s="54"/>
      <c r="D36" s="54"/>
      <c r="E36" s="54"/>
      <c r="F36" s="54"/>
      <c r="G36" s="54"/>
      <c r="H36" s="55"/>
      <c r="I36" s="48" t="s">
        <v>14</v>
      </c>
      <c r="J36" s="49"/>
      <c r="K36" s="56"/>
      <c r="L36" s="1">
        <f>IF(K36&lt;0,"error!",IF(K36&gt;10,"error!",""))</f>
      </c>
    </row>
    <row r="37" spans="1:11" ht="27" customHeight="1" thickBot="1">
      <c r="A37" s="57" t="s">
        <v>35</v>
      </c>
      <c r="B37" s="58"/>
      <c r="C37" s="58"/>
      <c r="D37" s="58"/>
      <c r="E37" s="58"/>
      <c r="F37" s="58"/>
      <c r="G37" s="58"/>
      <c r="H37" s="58"/>
      <c r="I37" s="58"/>
      <c r="J37" s="59"/>
      <c r="K37" s="60">
        <f>K34-K36</f>
        <v>123.35</v>
      </c>
    </row>
    <row r="38" spans="1:11" ht="20.25" customHeight="1">
      <c r="A38" s="61"/>
      <c r="B38" s="61"/>
      <c r="C38" s="61"/>
      <c r="D38" s="61"/>
      <c r="E38" s="61"/>
      <c r="F38" s="61"/>
      <c r="G38" s="62"/>
      <c r="H38" s="62"/>
      <c r="I38" s="63"/>
      <c r="J38" s="63"/>
      <c r="K38" s="62"/>
    </row>
    <row r="39" spans="1:11" ht="20.25" customHeight="1">
      <c r="A39" s="64"/>
      <c r="B39" s="64"/>
      <c r="C39" s="64"/>
      <c r="D39" s="64"/>
      <c r="E39" s="61"/>
      <c r="F39" s="61"/>
      <c r="G39" s="62"/>
      <c r="H39" s="62"/>
      <c r="I39" s="63"/>
      <c r="J39" s="63"/>
      <c r="K39" s="62"/>
    </row>
    <row r="40" spans="1:11" ht="20.25" customHeight="1">
      <c r="A40" s="65"/>
      <c r="B40" s="64"/>
      <c r="C40" s="64"/>
      <c r="D40" s="64"/>
      <c r="E40" s="61"/>
      <c r="F40" s="61"/>
      <c r="G40" s="66"/>
      <c r="H40" s="66"/>
      <c r="I40" s="66"/>
      <c r="J40" s="66"/>
      <c r="K40" s="67"/>
    </row>
    <row r="41" spans="1:11" ht="20.25" customHeight="1">
      <c r="A41" s="65"/>
      <c r="B41" s="68" t="s">
        <v>34</v>
      </c>
      <c r="C41" s="69"/>
      <c r="D41" s="70">
        <v>39164</v>
      </c>
      <c r="E41" s="71"/>
      <c r="F41" s="71"/>
      <c r="G41" s="71"/>
      <c r="H41" s="72" t="s">
        <v>26</v>
      </c>
      <c r="I41" s="72"/>
      <c r="J41" s="72"/>
      <c r="K41" s="62"/>
    </row>
    <row r="42" spans="1:11" ht="20.25" customHeight="1">
      <c r="A42" s="65"/>
      <c r="B42" s="65"/>
      <c r="C42" s="64"/>
      <c r="D42" s="64"/>
      <c r="E42" s="61"/>
      <c r="F42" s="61"/>
      <c r="G42" s="66"/>
      <c r="H42" s="66"/>
      <c r="I42" s="62"/>
      <c r="J42" s="62"/>
      <c r="K42" s="62"/>
    </row>
    <row r="43" spans="1:11" ht="20.25" customHeight="1">
      <c r="A43" s="65"/>
      <c r="B43" s="73" t="s">
        <v>15</v>
      </c>
      <c r="C43" s="73"/>
      <c r="D43" s="74" t="s">
        <v>38</v>
      </c>
      <c r="E43" s="74"/>
      <c r="F43" s="74"/>
      <c r="G43" s="74"/>
      <c r="H43" s="66"/>
      <c r="I43" s="62"/>
      <c r="J43" s="62"/>
      <c r="K43" s="62"/>
    </row>
    <row r="44" spans="1:11" ht="20.25" customHeight="1">
      <c r="A44" s="65"/>
      <c r="B44" s="75"/>
      <c r="C44" s="64"/>
      <c r="D44" s="76"/>
      <c r="E44" s="77"/>
      <c r="F44" s="61"/>
      <c r="G44" s="66"/>
      <c r="H44" s="66"/>
      <c r="I44" s="66"/>
      <c r="J44" s="66"/>
      <c r="K44" s="67"/>
    </row>
    <row r="45" spans="1:11" ht="21" customHeight="1">
      <c r="A45" s="78"/>
      <c r="B45" s="79"/>
      <c r="C45" s="79"/>
      <c r="D45" s="80"/>
      <c r="E45" s="81"/>
      <c r="F45" s="81"/>
      <c r="G45" s="81"/>
      <c r="H45" s="82"/>
      <c r="I45" s="82"/>
      <c r="J45" s="82"/>
      <c r="K45" s="83"/>
    </row>
    <row r="46" spans="1:10" ht="20.25" customHeight="1">
      <c r="A46" s="84"/>
      <c r="B46" s="85"/>
      <c r="C46" s="85"/>
      <c r="D46" s="86"/>
      <c r="E46" s="87"/>
      <c r="H46" s="88"/>
      <c r="I46" s="88"/>
      <c r="J46" s="88"/>
    </row>
    <row r="47" spans="1:7" ht="18" customHeight="1">
      <c r="A47" s="84"/>
      <c r="B47" s="84"/>
      <c r="C47" s="84"/>
      <c r="D47" s="84"/>
      <c r="G47" s="23"/>
    </row>
    <row r="48" spans="1:8" ht="18" customHeight="1">
      <c r="A48" s="84"/>
      <c r="B48" s="85"/>
      <c r="C48" s="84"/>
      <c r="D48" s="84"/>
      <c r="H48" s="11"/>
    </row>
    <row r="49" ht="18" customHeight="1">
      <c r="G49" s="89"/>
    </row>
    <row r="52" spans="2:7" ht="18" customHeight="1">
      <c r="B52" s="90"/>
      <c r="C52" s="90"/>
      <c r="G52" s="23"/>
    </row>
    <row r="53" spans="2:8" ht="18" customHeight="1">
      <c r="B53" s="11"/>
      <c r="H53" s="11"/>
    </row>
  </sheetData>
  <sheetProtection password="CF57" sheet="1" objects="1" scenarios="1"/>
  <mergeCells count="38">
    <mergeCell ref="K27:K28"/>
    <mergeCell ref="I25:I26"/>
    <mergeCell ref="J25:J26"/>
    <mergeCell ref="I12:K12"/>
    <mergeCell ref="J14:J16"/>
    <mergeCell ref="K25:K26"/>
    <mergeCell ref="D15:I15"/>
    <mergeCell ref="D17:I17"/>
    <mergeCell ref="J27:J28"/>
    <mergeCell ref="K29:K30"/>
    <mergeCell ref="A32:A33"/>
    <mergeCell ref="A31:K31"/>
    <mergeCell ref="B32:H32"/>
    <mergeCell ref="B33:H33"/>
    <mergeCell ref="I32:J32"/>
    <mergeCell ref="I33:J33"/>
    <mergeCell ref="A29:A30"/>
    <mergeCell ref="B29:F30"/>
    <mergeCell ref="J29:J30"/>
    <mergeCell ref="B43:C43"/>
    <mergeCell ref="D43:G43"/>
    <mergeCell ref="A34:J34"/>
    <mergeCell ref="A35:K35"/>
    <mergeCell ref="B36:H36"/>
    <mergeCell ref="I36:J36"/>
    <mergeCell ref="D41:G41"/>
    <mergeCell ref="H41:J41"/>
    <mergeCell ref="B41:C41"/>
    <mergeCell ref="G7:I7"/>
    <mergeCell ref="A37:J37"/>
    <mergeCell ref="A25:A26"/>
    <mergeCell ref="A27:A28"/>
    <mergeCell ref="G9:I9"/>
    <mergeCell ref="B25:F26"/>
    <mergeCell ref="B27:F28"/>
    <mergeCell ref="I27:I28"/>
    <mergeCell ref="D19:I19"/>
    <mergeCell ref="D13:H13"/>
  </mergeCells>
  <printOptions horizontalCentered="1"/>
  <pageMargins left="0.5905511811023623" right="0.1968503937007874" top="0" bottom="0.984251968503937" header="0.5118110236220472" footer="0.5118110236220472"/>
  <pageSetup horizontalDpi="300" verticalDpi="3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0"/>
  <dimension ref="A5:M53"/>
  <sheetViews>
    <sheetView zoomScale="75" zoomScaleNormal="75" workbookViewId="0" topLeftCell="A1">
      <selection activeCell="J7" sqref="J7"/>
    </sheetView>
  </sheetViews>
  <sheetFormatPr defaultColWidth="9.00390625" defaultRowHeight="12.75"/>
  <cols>
    <col min="1" max="1" width="8.375" style="2" customWidth="1"/>
    <col min="2" max="2" width="12.625" style="2" customWidth="1"/>
    <col min="3" max="3" width="12.75390625" style="2" customWidth="1"/>
    <col min="4" max="4" width="9.125" style="2" customWidth="1"/>
    <col min="5" max="5" width="5.25390625" style="2" customWidth="1"/>
    <col min="6" max="6" width="2.875" style="2" customWidth="1"/>
    <col min="7" max="7" width="12.25390625" style="2" customWidth="1"/>
    <col min="8" max="8" width="8.875" style="2" customWidth="1"/>
    <col min="9" max="9" width="12.125" style="2" customWidth="1"/>
    <col min="10" max="10" width="10.125" style="2" customWidth="1"/>
    <col min="11" max="11" width="11.375" style="2" customWidth="1"/>
    <col min="12" max="12" width="7.625" style="2" customWidth="1"/>
    <col min="13" max="16384" width="9.125" style="2" customWidth="1"/>
  </cols>
  <sheetData>
    <row r="4" ht="12.75"/>
    <row r="5" ht="27" customHeight="1">
      <c r="F5" s="3"/>
    </row>
    <row r="6" ht="22.5" customHeight="1">
      <c r="G6" s="4"/>
    </row>
    <row r="7" spans="5:11" ht="23.25">
      <c r="E7" s="5"/>
      <c r="F7" s="6"/>
      <c r="G7" s="7" t="s">
        <v>22</v>
      </c>
      <c r="H7" s="7"/>
      <c r="I7" s="7"/>
      <c r="J7" s="8"/>
      <c r="K7" s="8"/>
    </row>
    <row r="8" ht="12.75"/>
    <row r="9" spans="3:13" ht="20.25">
      <c r="C9" s="5"/>
      <c r="D9" s="9"/>
      <c r="E9" s="9"/>
      <c r="F9" s="9"/>
      <c r="G9" s="10" t="s">
        <v>18</v>
      </c>
      <c r="H9" s="10"/>
      <c r="I9" s="10"/>
      <c r="J9" s="3"/>
      <c r="K9" s="3"/>
      <c r="M9" s="3"/>
    </row>
    <row r="10" spans="11:13" ht="18">
      <c r="K10" s="11"/>
      <c r="M10" s="4"/>
    </row>
    <row r="11" spans="8:13" ht="18">
      <c r="H11" s="3"/>
      <c r="I11" s="3"/>
      <c r="J11" s="3"/>
      <c r="K11" s="11"/>
      <c r="M11" s="4"/>
    </row>
    <row r="12" spans="1:11" ht="18" customHeight="1">
      <c r="A12" s="12"/>
      <c r="B12" s="13"/>
      <c r="C12" s="13"/>
      <c r="D12" s="13"/>
      <c r="E12" s="13"/>
      <c r="F12" s="13"/>
      <c r="G12" s="13"/>
      <c r="H12" s="14"/>
      <c r="I12" s="15" t="s">
        <v>5</v>
      </c>
      <c r="J12" s="15"/>
      <c r="K12" s="15"/>
    </row>
    <row r="13" spans="1:11" ht="18" customHeight="1">
      <c r="A13" s="12"/>
      <c r="B13" s="13" t="s">
        <v>19</v>
      </c>
      <c r="C13" s="13"/>
      <c r="D13" s="16" t="s">
        <v>37</v>
      </c>
      <c r="E13" s="16"/>
      <c r="F13" s="16"/>
      <c r="G13" s="16"/>
      <c r="H13" s="16"/>
      <c r="I13" s="13"/>
      <c r="J13" s="17"/>
      <c r="K13" s="17"/>
    </row>
    <row r="14" spans="1:11" ht="18" customHeight="1">
      <c r="A14" s="12"/>
      <c r="B14" s="13"/>
      <c r="C14" s="13"/>
      <c r="D14" s="13"/>
      <c r="E14" s="13"/>
      <c r="F14" s="13"/>
      <c r="G14" s="13"/>
      <c r="H14" s="13"/>
      <c r="I14" s="13"/>
      <c r="J14" s="18">
        <v>2</v>
      </c>
      <c r="K14" s="17"/>
    </row>
    <row r="15" spans="1:11" ht="18" customHeight="1">
      <c r="A15" s="12"/>
      <c r="B15" s="13" t="s">
        <v>20</v>
      </c>
      <c r="C15" s="13"/>
      <c r="D15" s="19" t="s">
        <v>41</v>
      </c>
      <c r="E15" s="19"/>
      <c r="F15" s="19"/>
      <c r="G15" s="19"/>
      <c r="H15" s="19"/>
      <c r="I15" s="19"/>
      <c r="J15" s="18"/>
      <c r="K15" s="17"/>
    </row>
    <row r="16" spans="1:11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8"/>
      <c r="K16" s="17"/>
    </row>
    <row r="17" spans="1:11" ht="18" customHeight="1">
      <c r="A17" s="12"/>
      <c r="B17" s="13" t="s">
        <v>6</v>
      </c>
      <c r="C17" s="13"/>
      <c r="D17" s="16" t="s">
        <v>42</v>
      </c>
      <c r="E17" s="16"/>
      <c r="F17" s="16"/>
      <c r="G17" s="16"/>
      <c r="H17" s="16"/>
      <c r="I17" s="16"/>
      <c r="J17" s="17"/>
      <c r="K17" s="17"/>
    </row>
    <row r="18" spans="1:11" ht="18" customHeight="1">
      <c r="A18" s="12"/>
      <c r="B18" s="13"/>
      <c r="C18" s="13"/>
      <c r="D18" s="13"/>
      <c r="E18" s="13"/>
      <c r="F18" s="14"/>
      <c r="G18" s="13"/>
      <c r="H18" s="13"/>
      <c r="I18" s="14"/>
      <c r="J18" s="13"/>
      <c r="K18" s="13"/>
    </row>
    <row r="19" spans="1:11" ht="18" customHeight="1">
      <c r="A19" s="12"/>
      <c r="B19" s="13" t="s">
        <v>21</v>
      </c>
      <c r="C19" s="13"/>
      <c r="D19" s="20">
        <v>39082</v>
      </c>
      <c r="E19" s="20"/>
      <c r="F19" s="20"/>
      <c r="G19" s="20"/>
      <c r="H19" s="20"/>
      <c r="I19" s="20"/>
      <c r="J19" s="21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7" ht="18" customHeight="1">
      <c r="B21" s="3"/>
      <c r="C21" s="3"/>
      <c r="D21" s="3"/>
      <c r="E21" s="22"/>
      <c r="F21" s="23"/>
      <c r="G21" s="2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0.25" customHeight="1" thickBot="1">
      <c r="A24" s="12"/>
      <c r="B24" s="12"/>
      <c r="C24" s="12"/>
      <c r="D24" s="12"/>
      <c r="E24" s="12"/>
      <c r="F24" s="12"/>
      <c r="G24" s="12"/>
      <c r="H24" s="24" t="s">
        <v>7</v>
      </c>
      <c r="I24" s="25" t="s">
        <v>36</v>
      </c>
      <c r="J24" s="24" t="s">
        <v>8</v>
      </c>
      <c r="K24" s="24" t="s">
        <v>9</v>
      </c>
    </row>
    <row r="25" spans="1:11" ht="24" customHeight="1">
      <c r="A25" s="26" t="s">
        <v>0</v>
      </c>
      <c r="B25" s="27" t="s">
        <v>24</v>
      </c>
      <c r="C25" s="28"/>
      <c r="D25" s="28"/>
      <c r="E25" s="28"/>
      <c r="F25" s="29"/>
      <c r="G25" s="30" t="s">
        <v>10</v>
      </c>
      <c r="H25" s="31">
        <v>20.9</v>
      </c>
      <c r="I25" s="32">
        <f>SUM(H25:H26)/2</f>
        <v>21.25</v>
      </c>
      <c r="J25" s="32">
        <v>1</v>
      </c>
      <c r="K25" s="33">
        <f>I25*J25</f>
        <v>21.25</v>
      </c>
    </row>
    <row r="26" spans="1:11" ht="24" customHeight="1" thickBot="1">
      <c r="A26" s="34"/>
      <c r="B26" s="35"/>
      <c r="C26" s="36"/>
      <c r="D26" s="36"/>
      <c r="E26" s="36"/>
      <c r="F26" s="37"/>
      <c r="G26" s="38" t="s">
        <v>11</v>
      </c>
      <c r="H26" s="39">
        <v>21.6</v>
      </c>
      <c r="I26" s="40"/>
      <c r="J26" s="40"/>
      <c r="K26" s="41"/>
    </row>
    <row r="27" spans="1:11" ht="24" customHeight="1">
      <c r="A27" s="26" t="s">
        <v>1</v>
      </c>
      <c r="B27" s="27" t="s">
        <v>27</v>
      </c>
      <c r="C27" s="28"/>
      <c r="D27" s="28"/>
      <c r="E27" s="28"/>
      <c r="F27" s="29"/>
      <c r="G27" s="30" t="s">
        <v>16</v>
      </c>
      <c r="H27" s="31">
        <v>30.1</v>
      </c>
      <c r="I27" s="32">
        <f>SUM(H27:H28)/2</f>
        <v>30.05</v>
      </c>
      <c r="J27" s="32">
        <v>3</v>
      </c>
      <c r="K27" s="33">
        <f>I27*J27</f>
        <v>90.15</v>
      </c>
    </row>
    <row r="28" spans="1:11" ht="24" customHeight="1" thickBot="1">
      <c r="A28" s="34"/>
      <c r="B28" s="35"/>
      <c r="C28" s="36"/>
      <c r="D28" s="36"/>
      <c r="E28" s="36"/>
      <c r="F28" s="37"/>
      <c r="G28" s="38" t="s">
        <v>17</v>
      </c>
      <c r="H28" s="39">
        <v>30</v>
      </c>
      <c r="I28" s="40"/>
      <c r="J28" s="40"/>
      <c r="K28" s="41"/>
    </row>
    <row r="29" spans="1:11" ht="24" customHeight="1">
      <c r="A29" s="26" t="s">
        <v>2</v>
      </c>
      <c r="B29" s="27" t="s">
        <v>23</v>
      </c>
      <c r="C29" s="28"/>
      <c r="D29" s="28"/>
      <c r="E29" s="28"/>
      <c r="F29" s="29"/>
      <c r="G29" s="30" t="s">
        <v>10</v>
      </c>
      <c r="H29" s="31">
        <v>7.6</v>
      </c>
      <c r="I29" s="42" t="s">
        <v>25</v>
      </c>
      <c r="J29" s="32">
        <v>1</v>
      </c>
      <c r="K29" s="33">
        <f>I30*J29</f>
        <v>15.3</v>
      </c>
    </row>
    <row r="30" spans="1:11" ht="24" customHeight="1" thickBot="1">
      <c r="A30" s="34"/>
      <c r="B30" s="35"/>
      <c r="C30" s="36"/>
      <c r="D30" s="36"/>
      <c r="E30" s="36"/>
      <c r="F30" s="37"/>
      <c r="G30" s="38" t="s">
        <v>11</v>
      </c>
      <c r="H30" s="43">
        <v>7.7</v>
      </c>
      <c r="I30" s="44">
        <f>SUM(H29:H30)</f>
        <v>15.3</v>
      </c>
      <c r="J30" s="40"/>
      <c r="K30" s="41"/>
    </row>
    <row r="31" spans="1:11" ht="24" customHeight="1" thickBot="1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2" ht="24" customHeight="1" thickBot="1">
      <c r="A32" s="26" t="s">
        <v>3</v>
      </c>
      <c r="B32" s="45" t="s">
        <v>29</v>
      </c>
      <c r="C32" s="46"/>
      <c r="D32" s="46"/>
      <c r="E32" s="46"/>
      <c r="F32" s="46"/>
      <c r="G32" s="46"/>
      <c r="H32" s="47"/>
      <c r="I32" s="48" t="s">
        <v>12</v>
      </c>
      <c r="J32" s="49"/>
      <c r="K32" s="50">
        <v>1</v>
      </c>
      <c r="L32" s="1">
        <f>IF(K32&lt;0,"error!",IF(K32&gt;2,"error!",""))</f>
      </c>
    </row>
    <row r="33" spans="1:12" ht="24" customHeight="1" thickBot="1">
      <c r="A33" s="34"/>
      <c r="B33" s="45" t="s">
        <v>30</v>
      </c>
      <c r="C33" s="46"/>
      <c r="D33" s="46"/>
      <c r="E33" s="46"/>
      <c r="F33" s="46"/>
      <c r="G33" s="46"/>
      <c r="H33" s="47"/>
      <c r="I33" s="48" t="s">
        <v>13</v>
      </c>
      <c r="J33" s="49"/>
      <c r="K33" s="50">
        <v>2</v>
      </c>
      <c r="L33" s="1">
        <f>IF(K33&lt;0,"error!",IF(K33&gt;3,"error!",""))</f>
      </c>
    </row>
    <row r="34" spans="1:11" ht="24" customHeight="1" thickBot="1">
      <c r="A34" s="45" t="s">
        <v>31</v>
      </c>
      <c r="B34" s="46"/>
      <c r="C34" s="46"/>
      <c r="D34" s="46"/>
      <c r="E34" s="46"/>
      <c r="F34" s="46"/>
      <c r="G34" s="46"/>
      <c r="H34" s="46"/>
      <c r="I34" s="46"/>
      <c r="J34" s="47"/>
      <c r="K34" s="51">
        <f>SUM(K25:K33)</f>
        <v>129.7</v>
      </c>
    </row>
    <row r="35" spans="1:11" ht="24" customHeight="1" thickBot="1">
      <c r="A35" s="45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</row>
    <row r="36" spans="1:12" ht="24" customHeight="1" thickBot="1">
      <c r="A36" s="52" t="s">
        <v>4</v>
      </c>
      <c r="B36" s="53" t="s">
        <v>33</v>
      </c>
      <c r="C36" s="54"/>
      <c r="D36" s="54"/>
      <c r="E36" s="54"/>
      <c r="F36" s="54"/>
      <c r="G36" s="54"/>
      <c r="H36" s="55"/>
      <c r="I36" s="48" t="s">
        <v>14</v>
      </c>
      <c r="J36" s="49"/>
      <c r="K36" s="56"/>
      <c r="L36" s="1">
        <f>IF(K36&lt;0,"error!",IF(K36&gt;10,"error!",""))</f>
      </c>
    </row>
    <row r="37" spans="1:11" ht="27" customHeight="1" thickBot="1">
      <c r="A37" s="57" t="s">
        <v>35</v>
      </c>
      <c r="B37" s="58"/>
      <c r="C37" s="58"/>
      <c r="D37" s="58"/>
      <c r="E37" s="58"/>
      <c r="F37" s="58"/>
      <c r="G37" s="58"/>
      <c r="H37" s="58"/>
      <c r="I37" s="58"/>
      <c r="J37" s="59"/>
      <c r="K37" s="60">
        <f>K34-K36</f>
        <v>129.7</v>
      </c>
    </row>
    <row r="38" spans="1:11" ht="20.25" customHeight="1">
      <c r="A38" s="61"/>
      <c r="B38" s="61"/>
      <c r="C38" s="61"/>
      <c r="D38" s="61"/>
      <c r="E38" s="61"/>
      <c r="F38" s="61"/>
      <c r="G38" s="62"/>
      <c r="H38" s="62"/>
      <c r="I38" s="63"/>
      <c r="J38" s="63"/>
      <c r="K38" s="62"/>
    </row>
    <row r="39" spans="1:11" ht="20.25" customHeight="1">
      <c r="A39" s="64"/>
      <c r="B39" s="64"/>
      <c r="C39" s="64"/>
      <c r="D39" s="64"/>
      <c r="E39" s="61"/>
      <c r="F39" s="61"/>
      <c r="G39" s="62"/>
      <c r="H39" s="62"/>
      <c r="I39" s="63"/>
      <c r="J39" s="63"/>
      <c r="K39" s="62"/>
    </row>
    <row r="40" spans="1:11" ht="20.25" customHeight="1">
      <c r="A40" s="65"/>
      <c r="B40" s="64"/>
      <c r="C40" s="64"/>
      <c r="D40" s="64"/>
      <c r="E40" s="61"/>
      <c r="F40" s="61"/>
      <c r="G40" s="66"/>
      <c r="H40" s="66"/>
      <c r="I40" s="66"/>
      <c r="J40" s="66"/>
      <c r="K40" s="67"/>
    </row>
    <row r="41" spans="1:11" ht="20.25" customHeight="1">
      <c r="A41" s="65"/>
      <c r="B41" s="68" t="s">
        <v>34</v>
      </c>
      <c r="C41" s="69"/>
      <c r="D41" s="70">
        <v>39164</v>
      </c>
      <c r="E41" s="71"/>
      <c r="F41" s="71"/>
      <c r="G41" s="71"/>
      <c r="H41" s="72" t="s">
        <v>26</v>
      </c>
      <c r="I41" s="72"/>
      <c r="J41" s="72"/>
      <c r="K41" s="62"/>
    </row>
    <row r="42" spans="1:11" ht="20.25" customHeight="1">
      <c r="A42" s="65"/>
      <c r="B42" s="65"/>
      <c r="C42" s="64"/>
      <c r="D42" s="64"/>
      <c r="E42" s="61"/>
      <c r="F42" s="61"/>
      <c r="G42" s="66"/>
      <c r="H42" s="66"/>
      <c r="I42" s="62"/>
      <c r="J42" s="62"/>
      <c r="K42" s="62"/>
    </row>
    <row r="43" spans="1:11" ht="20.25" customHeight="1">
      <c r="A43" s="65"/>
      <c r="B43" s="73" t="s">
        <v>15</v>
      </c>
      <c r="C43" s="73"/>
      <c r="D43" s="74" t="s">
        <v>38</v>
      </c>
      <c r="E43" s="74"/>
      <c r="F43" s="74"/>
      <c r="G43" s="74"/>
      <c r="H43" s="66"/>
      <c r="I43" s="62"/>
      <c r="J43" s="62"/>
      <c r="K43" s="62"/>
    </row>
    <row r="44" spans="1:11" ht="20.25" customHeight="1">
      <c r="A44" s="65"/>
      <c r="B44" s="75"/>
      <c r="C44" s="64"/>
      <c r="D44" s="76"/>
      <c r="E44" s="77"/>
      <c r="F44" s="61"/>
      <c r="G44" s="66"/>
      <c r="H44" s="66"/>
      <c r="I44" s="66"/>
      <c r="J44" s="66"/>
      <c r="K44" s="67"/>
    </row>
    <row r="45" spans="1:11" ht="21" customHeight="1">
      <c r="A45" s="78"/>
      <c r="B45" s="79"/>
      <c r="C45" s="79"/>
      <c r="D45" s="80"/>
      <c r="E45" s="81"/>
      <c r="F45" s="81"/>
      <c r="G45" s="81"/>
      <c r="H45" s="82"/>
      <c r="I45" s="82"/>
      <c r="J45" s="82"/>
      <c r="K45" s="83"/>
    </row>
    <row r="46" spans="1:10" ht="20.25" customHeight="1">
      <c r="A46" s="84"/>
      <c r="B46" s="85"/>
      <c r="C46" s="85"/>
      <c r="D46" s="86"/>
      <c r="E46" s="87"/>
      <c r="H46" s="88"/>
      <c r="I46" s="88"/>
      <c r="J46" s="88"/>
    </row>
    <row r="47" spans="1:7" ht="18" customHeight="1">
      <c r="A47" s="84"/>
      <c r="B47" s="84"/>
      <c r="C47" s="84"/>
      <c r="D47" s="84"/>
      <c r="G47" s="23"/>
    </row>
    <row r="48" spans="1:8" ht="18" customHeight="1">
      <c r="A48" s="84"/>
      <c r="B48" s="85"/>
      <c r="C48" s="84"/>
      <c r="D48" s="84"/>
      <c r="H48" s="11"/>
    </row>
    <row r="49" ht="18" customHeight="1">
      <c r="G49" s="89"/>
    </row>
    <row r="52" spans="2:7" ht="18" customHeight="1">
      <c r="B52" s="90"/>
      <c r="C52" s="90"/>
      <c r="G52" s="23"/>
    </row>
    <row r="53" spans="2:8" ht="18" customHeight="1">
      <c r="B53" s="11"/>
      <c r="H53" s="11"/>
    </row>
  </sheetData>
  <sheetProtection password="CF57" sheet="1" objects="1" scenarios="1"/>
  <mergeCells count="38">
    <mergeCell ref="G7:I7"/>
    <mergeCell ref="A37:J37"/>
    <mergeCell ref="A25:A26"/>
    <mergeCell ref="A27:A28"/>
    <mergeCell ref="G9:I9"/>
    <mergeCell ref="B25:F26"/>
    <mergeCell ref="B27:F28"/>
    <mergeCell ref="I27:I28"/>
    <mergeCell ref="D19:I19"/>
    <mergeCell ref="D13:H13"/>
    <mergeCell ref="B43:C43"/>
    <mergeCell ref="D43:G43"/>
    <mergeCell ref="A34:J34"/>
    <mergeCell ref="A35:K35"/>
    <mergeCell ref="B36:H36"/>
    <mergeCell ref="I36:J36"/>
    <mergeCell ref="D41:G41"/>
    <mergeCell ref="H41:J41"/>
    <mergeCell ref="B41:C41"/>
    <mergeCell ref="K29:K30"/>
    <mergeCell ref="A32:A33"/>
    <mergeCell ref="A31:K31"/>
    <mergeCell ref="B32:H32"/>
    <mergeCell ref="B33:H33"/>
    <mergeCell ref="I32:J32"/>
    <mergeCell ref="I33:J33"/>
    <mergeCell ref="A29:A30"/>
    <mergeCell ref="B29:F30"/>
    <mergeCell ref="J29:J30"/>
    <mergeCell ref="K27:K28"/>
    <mergeCell ref="I25:I26"/>
    <mergeCell ref="J25:J26"/>
    <mergeCell ref="I12:K12"/>
    <mergeCell ref="J14:J16"/>
    <mergeCell ref="K25:K26"/>
    <mergeCell ref="D15:I15"/>
    <mergeCell ref="D17:I17"/>
    <mergeCell ref="J27:J28"/>
  </mergeCells>
  <printOptions horizontalCentered="1"/>
  <pageMargins left="0.5905511811023623" right="0.1968503937007874" top="0" bottom="0.984251968503937" header="0.5118110236220472" footer="0.5118110236220472"/>
  <pageSetup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1"/>
  <dimension ref="A5:M53"/>
  <sheetViews>
    <sheetView tabSelected="1" zoomScale="75" zoomScaleNormal="75" workbookViewId="0" topLeftCell="A1">
      <selection activeCell="J7" sqref="J7"/>
    </sheetView>
  </sheetViews>
  <sheetFormatPr defaultColWidth="9.00390625" defaultRowHeight="12.75"/>
  <cols>
    <col min="1" max="1" width="8.375" style="2" customWidth="1"/>
    <col min="2" max="2" width="12.625" style="2" customWidth="1"/>
    <col min="3" max="3" width="12.75390625" style="2" customWidth="1"/>
    <col min="4" max="4" width="9.125" style="2" customWidth="1"/>
    <col min="5" max="5" width="5.25390625" style="2" customWidth="1"/>
    <col min="6" max="6" width="2.875" style="2" customWidth="1"/>
    <col min="7" max="7" width="12.25390625" style="2" customWidth="1"/>
    <col min="8" max="8" width="8.875" style="2" customWidth="1"/>
    <col min="9" max="9" width="12.125" style="2" customWidth="1"/>
    <col min="10" max="10" width="10.125" style="2" customWidth="1"/>
    <col min="11" max="11" width="11.375" style="2" customWidth="1"/>
    <col min="12" max="12" width="7.625" style="2" customWidth="1"/>
    <col min="13" max="16384" width="9.125" style="2" customWidth="1"/>
  </cols>
  <sheetData>
    <row r="4" ht="12.75"/>
    <row r="5" ht="27" customHeight="1">
      <c r="F5" s="3"/>
    </row>
    <row r="6" ht="22.5" customHeight="1">
      <c r="G6" s="4"/>
    </row>
    <row r="7" spans="5:11" ht="23.25">
      <c r="E7" s="5"/>
      <c r="F7" s="6"/>
      <c r="G7" s="7" t="s">
        <v>22</v>
      </c>
      <c r="H7" s="7"/>
      <c r="I7" s="7"/>
      <c r="J7" s="8"/>
      <c r="K7" s="8"/>
    </row>
    <row r="8" ht="12.75"/>
    <row r="9" spans="3:13" ht="20.25">
      <c r="C9" s="5"/>
      <c r="D9" s="9"/>
      <c r="E9" s="9"/>
      <c r="F9" s="9"/>
      <c r="G9" s="10" t="s">
        <v>18</v>
      </c>
      <c r="H9" s="10"/>
      <c r="I9" s="10"/>
      <c r="J9" s="3"/>
      <c r="K9" s="3"/>
      <c r="M9" s="3"/>
    </row>
    <row r="10" spans="11:13" ht="18">
      <c r="K10" s="11"/>
      <c r="M10" s="4"/>
    </row>
    <row r="11" spans="8:13" ht="18">
      <c r="H11" s="3"/>
      <c r="I11" s="3"/>
      <c r="J11" s="3"/>
      <c r="K11" s="11"/>
      <c r="M11" s="4"/>
    </row>
    <row r="12" spans="1:11" ht="18" customHeight="1">
      <c r="A12" s="12"/>
      <c r="B12" s="13"/>
      <c r="C12" s="13"/>
      <c r="D12" s="13"/>
      <c r="E12" s="13"/>
      <c r="F12" s="13"/>
      <c r="G12" s="13"/>
      <c r="H12" s="14"/>
      <c r="I12" s="15" t="s">
        <v>5</v>
      </c>
      <c r="J12" s="15"/>
      <c r="K12" s="15"/>
    </row>
    <row r="13" spans="1:11" ht="18" customHeight="1">
      <c r="A13" s="12"/>
      <c r="B13" s="13" t="s">
        <v>19</v>
      </c>
      <c r="C13" s="13"/>
      <c r="D13" s="16" t="s">
        <v>37</v>
      </c>
      <c r="E13" s="16"/>
      <c r="F13" s="16"/>
      <c r="G13" s="16"/>
      <c r="H13" s="16"/>
      <c r="I13" s="13"/>
      <c r="J13" s="17"/>
      <c r="K13" s="17"/>
    </row>
    <row r="14" spans="1:11" ht="18" customHeight="1">
      <c r="A14" s="12"/>
      <c r="B14" s="13"/>
      <c r="C14" s="13"/>
      <c r="D14" s="13"/>
      <c r="E14" s="13"/>
      <c r="F14" s="13"/>
      <c r="G14" s="13"/>
      <c r="H14" s="13"/>
      <c r="I14" s="13"/>
      <c r="J14" s="18">
        <v>1</v>
      </c>
      <c r="K14" s="17"/>
    </row>
    <row r="15" spans="1:11" ht="18" customHeight="1">
      <c r="A15" s="12"/>
      <c r="B15" s="13" t="s">
        <v>20</v>
      </c>
      <c r="C15" s="13"/>
      <c r="D15" s="19" t="s">
        <v>44</v>
      </c>
      <c r="E15" s="19"/>
      <c r="F15" s="19"/>
      <c r="G15" s="19"/>
      <c r="H15" s="19"/>
      <c r="I15" s="19"/>
      <c r="J15" s="18"/>
      <c r="K15" s="17"/>
    </row>
    <row r="16" spans="1:11" ht="18" customHeight="1">
      <c r="A16" s="12"/>
      <c r="B16" s="13"/>
      <c r="C16" s="13"/>
      <c r="D16" s="13"/>
      <c r="E16" s="13"/>
      <c r="F16" s="13"/>
      <c r="G16" s="13"/>
      <c r="H16" s="13"/>
      <c r="I16" s="13"/>
      <c r="J16" s="18"/>
      <c r="K16" s="17"/>
    </row>
    <row r="17" spans="1:11" ht="18" customHeight="1">
      <c r="A17" s="12"/>
      <c r="B17" s="13" t="s">
        <v>6</v>
      </c>
      <c r="C17" s="13"/>
      <c r="D17" s="16" t="s">
        <v>43</v>
      </c>
      <c r="E17" s="16"/>
      <c r="F17" s="16"/>
      <c r="G17" s="16"/>
      <c r="H17" s="16"/>
      <c r="I17" s="16"/>
      <c r="J17" s="17"/>
      <c r="K17" s="17"/>
    </row>
    <row r="18" spans="1:11" ht="18" customHeight="1">
      <c r="A18" s="12"/>
      <c r="B18" s="13"/>
      <c r="C18" s="13"/>
      <c r="D18" s="13"/>
      <c r="E18" s="13"/>
      <c r="F18" s="14"/>
      <c r="G18" s="13"/>
      <c r="H18" s="13"/>
      <c r="I18" s="14"/>
      <c r="J18" s="13"/>
      <c r="K18" s="13"/>
    </row>
    <row r="19" spans="1:11" ht="18" customHeight="1">
      <c r="A19" s="12"/>
      <c r="B19" s="13" t="s">
        <v>21</v>
      </c>
      <c r="C19" s="13"/>
      <c r="D19" s="20">
        <v>38922</v>
      </c>
      <c r="E19" s="20"/>
      <c r="F19" s="20"/>
      <c r="G19" s="20"/>
      <c r="H19" s="20"/>
      <c r="I19" s="20"/>
      <c r="J19" s="21"/>
      <c r="K19" s="12"/>
    </row>
    <row r="20" spans="1:11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7" ht="18" customHeight="1">
      <c r="B21" s="3"/>
      <c r="C21" s="3"/>
      <c r="D21" s="3"/>
      <c r="E21" s="22"/>
      <c r="F21" s="23"/>
      <c r="G21" s="22"/>
    </row>
    <row r="23" spans="1:11" ht="13.5" thickBo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20.25" customHeight="1" thickBot="1">
      <c r="A24" s="12"/>
      <c r="B24" s="12"/>
      <c r="C24" s="12"/>
      <c r="D24" s="12"/>
      <c r="E24" s="12"/>
      <c r="F24" s="12"/>
      <c r="G24" s="12"/>
      <c r="H24" s="24" t="s">
        <v>7</v>
      </c>
      <c r="I24" s="25" t="s">
        <v>36</v>
      </c>
      <c r="J24" s="24" t="s">
        <v>8</v>
      </c>
      <c r="K24" s="24" t="s">
        <v>9</v>
      </c>
    </row>
    <row r="25" spans="1:11" ht="24" customHeight="1">
      <c r="A25" s="26" t="s">
        <v>0</v>
      </c>
      <c r="B25" s="27" t="s">
        <v>24</v>
      </c>
      <c r="C25" s="28"/>
      <c r="D25" s="28"/>
      <c r="E25" s="28"/>
      <c r="F25" s="29"/>
      <c r="G25" s="30" t="s">
        <v>10</v>
      </c>
      <c r="H25" s="31">
        <v>23.2</v>
      </c>
      <c r="I25" s="32">
        <f>SUM(H25:H26)/2</f>
        <v>23.2</v>
      </c>
      <c r="J25" s="32">
        <v>1</v>
      </c>
      <c r="K25" s="33">
        <f>I25*J25</f>
        <v>23.2</v>
      </c>
    </row>
    <row r="26" spans="1:11" ht="24" customHeight="1" thickBot="1">
      <c r="A26" s="34"/>
      <c r="B26" s="35"/>
      <c r="C26" s="36"/>
      <c r="D26" s="36"/>
      <c r="E26" s="36"/>
      <c r="F26" s="37"/>
      <c r="G26" s="38" t="s">
        <v>11</v>
      </c>
      <c r="H26" s="39">
        <v>23.2</v>
      </c>
      <c r="I26" s="40"/>
      <c r="J26" s="40"/>
      <c r="K26" s="41"/>
    </row>
    <row r="27" spans="1:11" ht="24" customHeight="1">
      <c r="A27" s="26" t="s">
        <v>1</v>
      </c>
      <c r="B27" s="27" t="s">
        <v>27</v>
      </c>
      <c r="C27" s="28"/>
      <c r="D27" s="28"/>
      <c r="E27" s="28"/>
      <c r="F27" s="29"/>
      <c r="G27" s="30" t="s">
        <v>16</v>
      </c>
      <c r="H27" s="31">
        <v>29.8</v>
      </c>
      <c r="I27" s="32">
        <f>SUM(H27:H28)/2</f>
        <v>29.8</v>
      </c>
      <c r="J27" s="32">
        <v>3</v>
      </c>
      <c r="K27" s="33">
        <f>I27*J27</f>
        <v>89.4</v>
      </c>
    </row>
    <row r="28" spans="1:11" ht="24" customHeight="1" thickBot="1">
      <c r="A28" s="34"/>
      <c r="B28" s="35"/>
      <c r="C28" s="36"/>
      <c r="D28" s="36"/>
      <c r="E28" s="36"/>
      <c r="F28" s="37"/>
      <c r="G28" s="38" t="s">
        <v>17</v>
      </c>
      <c r="H28" s="39">
        <v>29.8</v>
      </c>
      <c r="I28" s="40"/>
      <c r="J28" s="40"/>
      <c r="K28" s="41"/>
    </row>
    <row r="29" spans="1:11" ht="24" customHeight="1">
      <c r="A29" s="26" t="s">
        <v>2</v>
      </c>
      <c r="B29" s="27" t="s">
        <v>23</v>
      </c>
      <c r="C29" s="28"/>
      <c r="D29" s="28"/>
      <c r="E29" s="28"/>
      <c r="F29" s="29"/>
      <c r="G29" s="30" t="s">
        <v>10</v>
      </c>
      <c r="H29" s="31">
        <v>8.1</v>
      </c>
      <c r="I29" s="42" t="s">
        <v>25</v>
      </c>
      <c r="J29" s="32">
        <v>1</v>
      </c>
      <c r="K29" s="33">
        <f>I30*J29</f>
        <v>16.2</v>
      </c>
    </row>
    <row r="30" spans="1:11" ht="24" customHeight="1" thickBot="1">
      <c r="A30" s="34"/>
      <c r="B30" s="35"/>
      <c r="C30" s="36"/>
      <c r="D30" s="36"/>
      <c r="E30" s="36"/>
      <c r="F30" s="37"/>
      <c r="G30" s="38" t="s">
        <v>11</v>
      </c>
      <c r="H30" s="43">
        <v>8.1</v>
      </c>
      <c r="I30" s="44">
        <f>SUM(H29:H30)</f>
        <v>16.2</v>
      </c>
      <c r="J30" s="40"/>
      <c r="K30" s="41"/>
    </row>
    <row r="31" spans="1:11" ht="24" customHeight="1" thickBot="1">
      <c r="A31" s="45" t="s">
        <v>28</v>
      </c>
      <c r="B31" s="46"/>
      <c r="C31" s="46"/>
      <c r="D31" s="46"/>
      <c r="E31" s="46"/>
      <c r="F31" s="46"/>
      <c r="G31" s="46"/>
      <c r="H31" s="46"/>
      <c r="I31" s="46"/>
      <c r="J31" s="46"/>
      <c r="K31" s="47"/>
    </row>
    <row r="32" spans="1:12" ht="24" customHeight="1" thickBot="1">
      <c r="A32" s="26" t="s">
        <v>3</v>
      </c>
      <c r="B32" s="45" t="s">
        <v>29</v>
      </c>
      <c r="C32" s="46"/>
      <c r="D32" s="46"/>
      <c r="E32" s="46"/>
      <c r="F32" s="46"/>
      <c r="G32" s="46"/>
      <c r="H32" s="47"/>
      <c r="I32" s="48" t="s">
        <v>12</v>
      </c>
      <c r="J32" s="49"/>
      <c r="K32" s="50">
        <v>1</v>
      </c>
      <c r="L32" s="1">
        <f>IF(K32&lt;0,"error!",IF(K32&gt;2,"error!",""))</f>
      </c>
    </row>
    <row r="33" spans="1:12" ht="24" customHeight="1" thickBot="1">
      <c r="A33" s="34"/>
      <c r="B33" s="45" t="s">
        <v>30</v>
      </c>
      <c r="C33" s="46"/>
      <c r="D33" s="46"/>
      <c r="E33" s="46"/>
      <c r="F33" s="46"/>
      <c r="G33" s="46"/>
      <c r="H33" s="47"/>
      <c r="I33" s="48" t="s">
        <v>13</v>
      </c>
      <c r="J33" s="49"/>
      <c r="K33" s="50">
        <v>3</v>
      </c>
      <c r="L33" s="1">
        <f>IF(K33&lt;0,"error!",IF(K33&gt;3,"error!",""))</f>
      </c>
    </row>
    <row r="34" spans="1:11" ht="24" customHeight="1" thickBot="1">
      <c r="A34" s="45" t="s">
        <v>31</v>
      </c>
      <c r="B34" s="46"/>
      <c r="C34" s="46"/>
      <c r="D34" s="46"/>
      <c r="E34" s="46"/>
      <c r="F34" s="46"/>
      <c r="G34" s="46"/>
      <c r="H34" s="46"/>
      <c r="I34" s="46"/>
      <c r="J34" s="47"/>
      <c r="K34" s="51">
        <f>SUM(K25:K33)</f>
        <v>132.8</v>
      </c>
    </row>
    <row r="35" spans="1:11" ht="24" customHeight="1" thickBot="1">
      <c r="A35" s="45" t="s">
        <v>32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</row>
    <row r="36" spans="1:12" ht="24" customHeight="1" thickBot="1">
      <c r="A36" s="52" t="s">
        <v>4</v>
      </c>
      <c r="B36" s="53" t="s">
        <v>33</v>
      </c>
      <c r="C36" s="54"/>
      <c r="D36" s="54"/>
      <c r="E36" s="54"/>
      <c r="F36" s="54"/>
      <c r="G36" s="54"/>
      <c r="H36" s="55"/>
      <c r="I36" s="48" t="s">
        <v>14</v>
      </c>
      <c r="J36" s="49"/>
      <c r="K36" s="56"/>
      <c r="L36" s="1">
        <f>IF(K36&lt;0,"error!",IF(K36&gt;10,"error!",""))</f>
      </c>
    </row>
    <row r="37" spans="1:11" ht="27" customHeight="1" thickBot="1">
      <c r="A37" s="57" t="s">
        <v>35</v>
      </c>
      <c r="B37" s="58"/>
      <c r="C37" s="58"/>
      <c r="D37" s="58"/>
      <c r="E37" s="58"/>
      <c r="F37" s="58"/>
      <c r="G37" s="58"/>
      <c r="H37" s="58"/>
      <c r="I37" s="58"/>
      <c r="J37" s="59"/>
      <c r="K37" s="60">
        <f>K34-K36</f>
        <v>132.8</v>
      </c>
    </row>
    <row r="38" spans="1:11" ht="20.25" customHeight="1">
      <c r="A38" s="61"/>
      <c r="B38" s="61"/>
      <c r="C38" s="61"/>
      <c r="D38" s="61"/>
      <c r="E38" s="61"/>
      <c r="F38" s="61"/>
      <c r="G38" s="62"/>
      <c r="H38" s="62"/>
      <c r="I38" s="63"/>
      <c r="J38" s="63"/>
      <c r="K38" s="62"/>
    </row>
    <row r="39" spans="1:11" ht="20.25" customHeight="1">
      <c r="A39" s="64"/>
      <c r="B39" s="64"/>
      <c r="C39" s="64"/>
      <c r="D39" s="64"/>
      <c r="E39" s="61"/>
      <c r="F39" s="61"/>
      <c r="G39" s="62"/>
      <c r="H39" s="62"/>
      <c r="I39" s="63"/>
      <c r="J39" s="63"/>
      <c r="K39" s="62"/>
    </row>
    <row r="40" spans="1:11" ht="20.25" customHeight="1">
      <c r="A40" s="65"/>
      <c r="B40" s="64"/>
      <c r="C40" s="64"/>
      <c r="D40" s="64"/>
      <c r="E40" s="61"/>
      <c r="F40" s="61"/>
      <c r="G40" s="66"/>
      <c r="H40" s="66"/>
      <c r="I40" s="66"/>
      <c r="J40" s="66"/>
      <c r="K40" s="67"/>
    </row>
    <row r="41" spans="1:11" ht="20.25" customHeight="1">
      <c r="A41" s="65"/>
      <c r="B41" s="68" t="s">
        <v>34</v>
      </c>
      <c r="C41" s="69"/>
      <c r="D41" s="70">
        <v>39164</v>
      </c>
      <c r="E41" s="71"/>
      <c r="F41" s="71"/>
      <c r="G41" s="71"/>
      <c r="H41" s="72" t="s">
        <v>26</v>
      </c>
      <c r="I41" s="72"/>
      <c r="J41" s="72"/>
      <c r="K41" s="62"/>
    </row>
    <row r="42" spans="1:11" ht="20.25" customHeight="1">
      <c r="A42" s="65"/>
      <c r="B42" s="65"/>
      <c r="C42" s="64"/>
      <c r="D42" s="64"/>
      <c r="E42" s="61"/>
      <c r="F42" s="61"/>
      <c r="G42" s="66"/>
      <c r="H42" s="66"/>
      <c r="I42" s="62"/>
      <c r="J42" s="62"/>
      <c r="K42" s="62"/>
    </row>
    <row r="43" spans="1:11" ht="20.25" customHeight="1">
      <c r="A43" s="65"/>
      <c r="B43" s="73" t="s">
        <v>15</v>
      </c>
      <c r="C43" s="73"/>
      <c r="D43" s="74" t="s">
        <v>38</v>
      </c>
      <c r="E43" s="74"/>
      <c r="F43" s="74"/>
      <c r="G43" s="74"/>
      <c r="H43" s="66"/>
      <c r="I43" s="62"/>
      <c r="J43" s="62"/>
      <c r="K43" s="62"/>
    </row>
    <row r="44" spans="1:11" ht="20.25" customHeight="1">
      <c r="A44" s="65"/>
      <c r="B44" s="75"/>
      <c r="C44" s="64"/>
      <c r="D44" s="76"/>
      <c r="E44" s="77"/>
      <c r="F44" s="61"/>
      <c r="G44" s="66"/>
      <c r="H44" s="66"/>
      <c r="I44" s="66"/>
      <c r="J44" s="66"/>
      <c r="K44" s="67"/>
    </row>
    <row r="45" spans="1:11" ht="21" customHeight="1">
      <c r="A45" s="78"/>
      <c r="B45" s="79"/>
      <c r="C45" s="79"/>
      <c r="D45" s="80"/>
      <c r="E45" s="81"/>
      <c r="F45" s="81"/>
      <c r="G45" s="81"/>
      <c r="H45" s="82"/>
      <c r="I45" s="82"/>
      <c r="J45" s="82"/>
      <c r="K45" s="83"/>
    </row>
    <row r="46" spans="1:10" ht="20.25" customHeight="1">
      <c r="A46" s="84"/>
      <c r="B46" s="85"/>
      <c r="C46" s="85"/>
      <c r="D46" s="86"/>
      <c r="E46" s="87"/>
      <c r="H46" s="88"/>
      <c r="I46" s="88"/>
      <c r="J46" s="88"/>
    </row>
    <row r="47" spans="1:7" ht="18" customHeight="1">
      <c r="A47" s="84"/>
      <c r="B47" s="84"/>
      <c r="C47" s="84"/>
      <c r="D47" s="84"/>
      <c r="G47" s="23"/>
    </row>
    <row r="48" spans="1:8" ht="18" customHeight="1">
      <c r="A48" s="84"/>
      <c r="B48" s="85"/>
      <c r="C48" s="84"/>
      <c r="D48" s="84"/>
      <c r="H48" s="11"/>
    </row>
    <row r="49" ht="18" customHeight="1">
      <c r="G49" s="89"/>
    </row>
    <row r="52" spans="2:7" ht="18" customHeight="1">
      <c r="B52" s="90"/>
      <c r="C52" s="90"/>
      <c r="G52" s="23"/>
    </row>
    <row r="53" spans="2:8" ht="18" customHeight="1">
      <c r="B53" s="11"/>
      <c r="H53" s="11"/>
    </row>
  </sheetData>
  <sheetProtection password="CF57" sheet="1" objects="1" scenarios="1"/>
  <mergeCells count="38">
    <mergeCell ref="G7:I7"/>
    <mergeCell ref="A37:J37"/>
    <mergeCell ref="A25:A26"/>
    <mergeCell ref="A27:A28"/>
    <mergeCell ref="G9:I9"/>
    <mergeCell ref="B25:F26"/>
    <mergeCell ref="B27:F28"/>
    <mergeCell ref="I27:I28"/>
    <mergeCell ref="D19:I19"/>
    <mergeCell ref="D13:H13"/>
    <mergeCell ref="B43:C43"/>
    <mergeCell ref="D43:G43"/>
    <mergeCell ref="A34:J34"/>
    <mergeCell ref="A35:K35"/>
    <mergeCell ref="B36:H36"/>
    <mergeCell ref="I36:J36"/>
    <mergeCell ref="D41:G41"/>
    <mergeCell ref="H41:J41"/>
    <mergeCell ref="B41:C41"/>
    <mergeCell ref="K29:K30"/>
    <mergeCell ref="A32:A33"/>
    <mergeCell ref="A31:K31"/>
    <mergeCell ref="B32:H32"/>
    <mergeCell ref="B33:H33"/>
    <mergeCell ref="I32:J32"/>
    <mergeCell ref="I33:J33"/>
    <mergeCell ref="A29:A30"/>
    <mergeCell ref="B29:F30"/>
    <mergeCell ref="J29:J30"/>
    <mergeCell ref="K27:K28"/>
    <mergeCell ref="I25:I26"/>
    <mergeCell ref="J25:J26"/>
    <mergeCell ref="I12:K12"/>
    <mergeCell ref="J14:J16"/>
    <mergeCell ref="K25:K26"/>
    <mergeCell ref="D15:I15"/>
    <mergeCell ref="D17:I17"/>
    <mergeCell ref="J27:J28"/>
  </mergeCells>
  <printOptions horizontalCentered="1"/>
  <pageMargins left="0.5905511811023623" right="0.1968503937007874" top="0" bottom="0.984251968503937" header="0.5118110236220472" footer="0.5118110236220472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</dc:creator>
  <cp:keywords/>
  <dc:description/>
  <cp:lastModifiedBy>homola</cp:lastModifiedBy>
  <cp:lastPrinted>2007-03-23T16:33:10Z</cp:lastPrinted>
  <dcterms:created xsi:type="dcterms:W3CDTF">2003-02-23T10:56:38Z</dcterms:created>
  <dcterms:modified xsi:type="dcterms:W3CDTF">2007-03-29T05:31:57Z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